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<sst xmlns="http://schemas.openxmlformats.org/spreadsheetml/2006/main" count="1080" uniqueCount="550">
  <si>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</si>
  <si>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</si>
  <si>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</si>
  <si>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</si>
  <si>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</si>
  <si>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</si>
  <si>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</si>
  <si>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</si>
  <si>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</si>
  <si>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</si>
  <si>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</si>
  <si>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</si>
  <si>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</si>
  <si>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</si>
  <si>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</si>
  <si>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</si>
  <si>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</si>
  <si>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</si>
  <si>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</si>
  <si>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</si>
  <si>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</si>
  <si>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</si>
  <si>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</si>
  <si>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</si>
  <si>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</si>
  <si>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</si>
  <si>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</si>
  <si>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</si>
  <si>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</si>
  <si>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</si>
  <si>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</si>
  <si>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</si>
  <si>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</si>
  <si>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</si>
  <si>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</si>
  <si>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</si>
  <si>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</si>
  <si>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</si>
  <si>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</si>
  <si>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</si>
  <si>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</si>
  <si>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</si>
  <si>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</si>
  <si>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</si>
  <si>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</si>
  <si>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</si>
  <si>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</si>
  <si>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</si>
  <si>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</si>
  <si>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</si>
  <si>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</si>
  <si>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</si>
  <si>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</si>
  <si>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</si>
  <si>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</si>
  <si>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</si>
  <si>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</si>
  <si>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</si>
  <si>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</si>
  <si>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</si>
  <si>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</si>
  <si>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</si>
  <si>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</si>
  <si>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</si>
  <si>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</si>
  <si>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</si>
  <si>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</si>
  <si>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</si>
  <si>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</si>
  <si>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</si>
  <si>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</si>
  <si>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</si>
  <si>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</si>
  <si>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</si>
  <si>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</si>
  <si>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</si>
  <si>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</si>
  <si>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</si>
  <si>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</si>
  <si>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</si>
  <si>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</si>
  <si>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</si>
  <si>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</si>
  <si>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</si>
  <si>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</si>
  <si>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</si>
  <si>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</si>
  <si>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</si>
  <si>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</si>
  <si>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</si>
  <si>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</si>
  <si>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</si>
  <si>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</si>
  <si>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</si>
  <si>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</si>
  <si>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</si>
  <si>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</si>
  <si>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</si>
  <si>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</si>
  <si>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</si>
  <si>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</si>
  <si>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</si>
  <si>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</si>
  <si>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</si>
  <si>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</si>
  <si>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</si>
  <si>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</si>
  <si>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</si>
  <si>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</si>
  <si>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</si>
  <si>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</si>
  <si>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</si>
  <si>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</si>
  <si>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</si>
  <si>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</si>
  <si>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</si>
  <si>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</si>
  <si>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</si>
  <si>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</si>
  <si>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</si>
  <si>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</si>
  <si>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</si>
  <si>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</si>
  <si>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</si>
  <si>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</si>
  <si>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</si>
  <si>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</si>
  <si>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</si>
  <si>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</si>
  <si>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</si>
  <si>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</si>
  <si>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</si>
  <si>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</si>
  <si>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</si>
  <si>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</si>
  <si>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</si>
  <si>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</si>
  <si>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</si>
  <si>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</si>
  <si>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</si>
  <si>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</si>
  <si>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</si>
  <si>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</si>
  <si>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</si>
  <si>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</si>
  <si>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</si>
  <si>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</si>
  <si>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</si>
  <si>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</si>
  <si>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</si>
  <si>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</si>
  <si>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</si>
  <si>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</si>
  <si>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</si>
  <si>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</si>
  <si>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</si>
  <si>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</si>
  <si>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</si>
  <si>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</si>
  <si>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</si>
  <si>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</si>
  <si>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</si>
  <si>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</si>
  <si>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</si>
  <si>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</si>
  <si>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</si>
  <si>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</si>
  <si>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</si>
  <si>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</si>
  <si>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</si>
  <si>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</si>
  <si>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</si>
  <si>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</si>
  <si>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</si>
  <si>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</si>
  <si>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</si>
  <si>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</si>
  <si>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</si>
  <si>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</si>
  <si>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</si>
  <si>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</si>
  <si>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</si>
  <si>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</si>
  <si>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</si>
  <si>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</si>
  <si>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</si>
  <si>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</si>
  <si>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</si>
  <si>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</si>
  <si>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</si>
  <si>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</si>
  <si>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</si>
  <si>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</si>
  <si>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</si>
  <si>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</si>
  <si>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</si>
  <si>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</si>
  <si>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北海道古平町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</si>
  <si>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</si>
  <si>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</si>
  <si>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</si>
  <si>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</si>
  <si>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</si>
  <si>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</si>
  <si>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</si>
  <si>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</si>
  <si>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</si>
  <si>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</si>
  <si>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</si>
  <si>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</si>
  <si>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</si>
  <si>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</si>
  <si>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</si>
  <si>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</si>
  <si>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</si>
  <si>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</si>
  <si>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</si>
  <si>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</si>
  <si>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</si>
  <si>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</si>
  <si>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</si>
  <si>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</si>
  <si>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</si>
  <si>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</si>
  <si>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</si>
  <si>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</si>
  <si>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</si>
  <si>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</si>
  <si>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</si>
  <si>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</si>
  <si>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</si>
  <si>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</si>
  <si>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</si>
  <si>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</si>
  <si>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</si>
  <si>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</si>
  <si>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</si>
  <si>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</si>
  <si>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</si>
  <si>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</si>
  <si>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</si>
  <si>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</si>
  <si>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</si>
  <si>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</si>
  <si>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</si>
  <si>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</si>
  <si>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</si>
  <si>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</si>
  <si>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</si>
  <si>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</si>
  <si>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</si>
  <si>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</si>
  <si>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</si>
  <si>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</si>
  <si>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</si>
  <si>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</si>
  <si>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</si>
  <si>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</si>
  <si>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</si>
  <si>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</si>
  <si>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</si>
  <si>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</si>
  <si>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</si>
  <si>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</si>
  <si>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</si>
  <si>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</si>
  <si>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</si>
  <si>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</si>
  <si>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</si>
  <si>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</si>
  <si>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</si>
  <si>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</si>
  <si>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</si>
  <si>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</si>
  <si>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</si>
  <si>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</si>
  <si>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</si>
  <si>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</si>
  <si>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</si>
  <si>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</si>
  <si>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</si>
  <si>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</si>
  <si>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</si>
  <si>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</si>
  <si>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</si>
  <si>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</si>
  <si>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</si>
  <si>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</si>
  <si>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</si>
  <si>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</si>
  <si>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</si>
  <si>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</si>
  <si>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</si>
  <si>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</si>
  <si>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</si>
  <si>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</si>
  <si>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</si>
  <si>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</si>
  <si>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</si>
  <si>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</si>
  <si>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</si>
  <si>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</si>
  <si>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</si>
  <si>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</si>
  <si>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</si>
  <si>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</si>
  <si>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</si>
  <si>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</si>
  <si>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</si>
  <si>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</si>
  <si>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</si>
  <si>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</si>
  <si>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</si>
  <si>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</si>
  <si>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</si>
  <si>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</si>
  <si>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</si>
  <si>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</si>
  <si>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</si>
  <si>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</si>
  <si>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</si>
  <si>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</si>
  <si>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</si>
  <si>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</si>
  <si>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</si>
  <si>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</si>
  <si>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</si>
  <si>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</si>
  <si>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</si>
  <si>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</si>
  <si>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</si>
  <si>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</si>
  <si>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</si>
  <si>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</si>
  <si>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</si>
  <si>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</si>
  <si>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</si>
  <si>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</si>
  <si>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</si>
  <si>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</si>
  <si>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</si>
  <si>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</si>
  <si>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</si>
  <si>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</si>
  <si>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</si>
  <si>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</si>
  <si>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北海道古平町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</si>
  <si>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</si>
  <si>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</si>
  <si>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</si>
  <si>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</si>
  <si>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</si>
  <si>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</si>
  <si>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</si>
  <si>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</si>
  <si>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</si>
  <si>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</si>
  <si>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</si>
  <si>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</si>
  <si>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</si>
  <si>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</si>
  <si>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</si>
  <si>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</si>
  <si>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</si>
  <si>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</si>
  <si>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</si>
  <si>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</si>
  <si>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</si>
  <si>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</si>
  <si>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</si>
  <si>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</si>
  <si>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</si>
  <si>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</si>
  <si>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</si>
  <si>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</si>
  <si>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</si>
  <si>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</si>
  <si>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</si>
  <si>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</si>
  <si>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</si>
  <si>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</si>
  <si>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</si>
  <si>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</si>
  <si>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</si>
  <si>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</si>
  <si>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</si>
  <si>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</si>
  <si>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</si>
  <si>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</si>
  <si>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</si>
  <si>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</si>
  <si>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</si>
  <si>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</si>
  <si>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</si>
  <si>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</si>
  <si>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</si>
  <si>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</si>
  <si>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</si>
  <si>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</si>
  <si>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</si>
  <si>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</si>
  <si>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</si>
  <si>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</si>
  <si>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</si>
  <si>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</si>
  <si>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</si>
  <si>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</si>
  <si>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</si>
  <si>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</si>
  <si>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</si>
  <si>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</si>
  <si>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</si>
  <si>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</si>
  <si>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</si>
  <si>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</si>
  <si>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</si>
  <si>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</si>
  <si>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</si>
  <si>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</si>
  <si>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</si>
  <si>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</si>
  <si>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</si>
  <si>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</si>
  <si>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</si>
  <si>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</si>
  <si>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</si>
  <si>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</si>
  <si>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</si>
  <si>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</si>
  <si>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</si>
  <si>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</si>
  <si>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</si>
  <si>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</si>
  <si>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</si>
  <si>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</si>
  <si>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</si>
  <si>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</si>
  <si>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</si>
  <si>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</si>
  <si>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</si>
  <si>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</si>
  <si>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</si>
  <si>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</si>
  <si>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</si>
  <si>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</si>
  <si>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</si>
  <si>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</si>
  <si>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</si>
  <si>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</si>
  <si>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</si>
  <si>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</si>
  <si>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</si>
  <si>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</si>
  <si>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</si>
  <si>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</si>
  <si>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</si>
  <si>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</si>
  <si>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</si>
  <si>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</si>
  <si>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</si>
  <si>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</si>
  <si>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</si>
  <si>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</si>
  <si>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</si>
  <si>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</si>
  <si>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</si>
  <si>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</si>
  <si>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</si>
  <si>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</si>
  <si>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</si>
  <si>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</si>
  <si>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</si>
  <si>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</si>
  <si>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</si>
  <si>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</si>
  <si>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</si>
  <si>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</si>
  <si>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</si>
  <si>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</si>
  <si>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</si>
  <si>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</si>
  <si>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</si>
  <si>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</si>
  <si>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</si>
  <si>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</si>
  <si>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</si>
  <si>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</si>
  <si>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</si>
  <si>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</si>
  <si>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</si>
  <si>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</si>
  <si>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</si>
  <si>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</si>
  <si>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</si>
  <si>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</si>
  <si>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</si>
  <si>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</si>
  <si>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</si>
  <si>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</si>
  <si>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</si>
  <si>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</si>
  <si>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</si>
  <si>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</si>
  <si>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</si>
  <si>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</si>
  <si>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</si>
  <si>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</si>
  <si>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</si>
  <si>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</si>
  <si>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</si>
  <si>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</si>
  <si>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</si>
  <si>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</si>
  <si>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</si>
  <si>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</si>
  <si>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</si>
  <si>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</si>
  <si>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</si>
  <si>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</si>
  <si>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</si>
  <si>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</si>
  <si>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</si>
  <si>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</si>
  <si>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</si>
  <si>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</si>
  <si>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介護保険サービス事業特別会計</t>
  </si>
  <si>
    <t>後期高齢者医療特別会計</t>
  </si>
  <si>
    <t>簡易水道事業特別会計</t>
  </si>
  <si>
    <t>公共下水道事業特別会計</t>
  </si>
  <si>
    <t>その他会計（赤字）</t>
  </si>
  <si>
    <t>その他会計（黒字）</t>
  </si>
  <si>
    <t>-</t>
    <phoneticPr fontId="2"/>
  </si>
  <si>
    <t>-</t>
    <phoneticPr fontId="30"/>
  </si>
  <si>
    <t>北後志衛生施設組合</t>
    <rPh sb="0" eb="1">
      <t>キタ</t>
    </rPh>
    <rPh sb="1" eb="3">
      <t>シリベシ</t>
    </rPh>
    <rPh sb="3" eb="5">
      <t>エイセイ</t>
    </rPh>
    <rPh sb="5" eb="7">
      <t>シセツ</t>
    </rPh>
    <rPh sb="7" eb="9">
      <t>クミアイ</t>
    </rPh>
    <phoneticPr fontId="30"/>
  </si>
  <si>
    <t>後志広域連合</t>
    <rPh sb="0" eb="2">
      <t>シリベシ</t>
    </rPh>
    <rPh sb="2" eb="4">
      <t>コウイキ</t>
    </rPh>
    <rPh sb="4" eb="6">
      <t>レンゴウ</t>
    </rPh>
    <phoneticPr fontId="30"/>
  </si>
  <si>
    <t>北しりべし廃棄物処理広域連合</t>
    <rPh sb="0" eb="1">
      <t>キタ</t>
    </rPh>
    <rPh sb="5" eb="8">
      <t>ハイキブツ</t>
    </rPh>
    <rPh sb="8" eb="10">
      <t>ショリ</t>
    </rPh>
    <rPh sb="10" eb="12">
      <t>コウイキ</t>
    </rPh>
    <rPh sb="12" eb="14">
      <t>レンゴウ</t>
    </rPh>
    <phoneticPr fontId="30"/>
  </si>
  <si>
    <t>北後志消防組合</t>
    <rPh sb="0" eb="1">
      <t>キタ</t>
    </rPh>
    <rPh sb="1" eb="3">
      <t>シリベシ</t>
    </rPh>
    <rPh sb="3" eb="5">
      <t>ショウボウ</t>
    </rPh>
    <rPh sb="5" eb="7">
      <t>クミアイ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</si>
  <si>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</si>
  <si>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</si>
  <si>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</si>
  <si>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</si>
  <si>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</si>
  <si>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</si>
  <si>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</si>
  <si>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</si>
  <si>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</si>
  <si>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</si>
  <si>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については39.4％と類似団体数値と比較して低い数値となっており、将来負担比率については類似団体を上回る28.5％となっているが近年は減少傾向にある。公共施設の効率的な維持管理など建設事業の重点化・計画的な実施による地方債発行の抑制が要因と推測される。引き続き、公共施設等総合管理計画・個別施設計画により公共施設の適切な維持管理体制の構築を図っていく。</t>
    <phoneticPr fontId="5"/>
  </si>
  <si>
    <t>有形固定資産減価償却率</t>
    <phoneticPr fontId="5"/>
  </si>
  <si>
    <t>将来負担比率は類似団体を上回る数値となっているが、近年は充当可能基金の増加等により改善傾向にある。実質公債費比率は、類似団体並みであるが、団体として増加傾向にあることから、今後も中長期的な財政状況を勘案のうえ、事業の選定を図り、公債費の縮減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</si>
</sst>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144180</c:v>
                </c:pt>
                <c:pt idx="1">
                  <c:v>342796</c:v>
                </c:pt>
                <c:pt idx="2">
                  <c:v>122402</c:v>
                </c:pt>
                <c:pt idx="3">
                  <c:v>153265</c:v>
                </c:pt>
                <c:pt idx="4">
                  <c:v>235497</c:v>
                </c:pt>
              </c:numCache>
            </c:numRef>
          </c:val>
          <c:smooth val="0"/>
        </c:ser>
        <c:dLbls>
          <c:showLegendKey val="0"/>
          <c:showVal val="0"/>
          <c:showCatName val="0"/>
          <c:showSerName val="0"/>
          <c:showPercent val="0"/>
          <c:showBubbleSize val="0"/>
        </c:dLbls>
        <c:marker val="1"/>
        <c:smooth val="0"/>
        <c:axId val="95192192"/>
        <c:axId val="95194112"/>
      </c:lineChart>
      <c:catAx>
        <c:axId val="95192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94112"/>
        <c:crosses val="autoZero"/>
        <c:auto val="1"/>
        <c:lblAlgn val="ctr"/>
        <c:lblOffset val="100"/>
        <c:tickLblSkip val="1"/>
        <c:tickMarkSkip val="1"/>
        <c:noMultiLvlLbl val="0"/>
      </c:catAx>
      <c:valAx>
        <c:axId val="951941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9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7.24</c:v>
                </c:pt>
                <c:pt idx="1">
                  <c:v>5.49</c:v>
                </c:pt>
                <c:pt idx="2">
                  <c:v>3.08</c:v>
                </c:pt>
                <c:pt idx="3">
                  <c:v>4.83</c:v>
                </c:pt>
                <c:pt idx="4">
                  <c:v>4.28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25.12</c:v>
                </c:pt>
                <c:pt idx="1">
                  <c:v>29.29</c:v>
                </c:pt>
                <c:pt idx="2">
                  <c:v>32.770000000000003</c:v>
                </c:pt>
                <c:pt idx="3">
                  <c:v>34.18</c:v>
                </c:pt>
                <c:pt idx="4">
                  <c:v>37.47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570496"/>
        <c:axId val="4457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4.92</c:v>
                </c:pt>
                <c:pt idx="1">
                  <c:v>2.71</c:v>
                </c:pt>
                <c:pt idx="2">
                  <c:v>0.43</c:v>
                </c:pt>
                <c:pt idx="3">
                  <c:v>5.22</c:v>
                </c:pt>
                <c:pt idx="4">
                  <c:v>1.81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570496"/>
        <c:axId val="44572672"/>
      </c:lineChart>
      <c:catAx>
        <c:axId val="44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72672"/>
        <c:crosses val="autoZero"/>
        <c:auto val="1"/>
        <c:lblAlgn val="ctr"/>
        <c:lblOffset val="100"/>
        <c:tickLblSkip val="1"/>
        <c:tickMarkSkip val="1"/>
        <c:noMultiLvlLbl val="0"/>
      </c:catAx>
      <c:valAx>
        <c:axId val="4457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0.83</c:v>
                </c:pt>
                <c:pt idx="4">
                  <c:v>#N/A</c:v>
                </c:pt>
                <c:pt idx="5">
                  <c:v>0.8</c:v>
                </c:pt>
                <c:pt idx="6">
                  <c:v>#N/A</c:v>
                </c:pt>
                <c:pt idx="7">
                  <c:v>0.76</c:v>
                </c:pt>
                <c:pt idx="8">
                  <c:v>#N/A</c:v>
                </c:pt>
                <c:pt idx="9">
                  <c:v>0.27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1.49</c:v>
                </c:pt>
                <c:pt idx="2">
                  <c:v>#N/A</c:v>
                </c:pt>
                <c:pt idx="3">
                  <c:v>0</c:v>
                </c:pt>
                <c:pt idx="4">
                  <c:v>#N/A</c:v>
                </c:pt>
                <c:pt idx="5">
                  <c:v>0</c:v>
                </c:pt>
                <c:pt idx="6">
                  <c:v>#N/A</c:v>
                </c:pt>
                <c:pt idx="7">
                  <c:v>0</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7.24</c:v>
                </c:pt>
                <c:pt idx="2">
                  <c:v>#N/A</c:v>
                </c:pt>
                <c:pt idx="3">
                  <c:v>5.49</c:v>
                </c:pt>
                <c:pt idx="4">
                  <c:v>#N/A</c:v>
                </c:pt>
                <c:pt idx="5">
                  <c:v>3.08</c:v>
                </c:pt>
                <c:pt idx="6">
                  <c:v>#N/A</c:v>
                </c:pt>
                <c:pt idx="7">
                  <c:v>4.83</c:v>
                </c:pt>
                <c:pt idx="8">
                  <c:v>#N/A</c:v>
                </c:pt>
                <c:pt idx="9">
                  <c:v>4.2699999999999996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649856"/>
        <c:axId val="44651648"/>
      </c:barChart>
      <c:catAx>
        <c:axId val="446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51648"/>
        <c:crosses val="autoZero"/>
        <c:auto val="1"/>
        <c:lblAlgn val="ctr"/>
        <c:lblOffset val="100"/>
        <c:tickLblSkip val="1"/>
        <c:tickMarkSkip val="1"/>
        <c:noMultiLvlLbl val="0"/>
      </c:catAx>
      <c:valAx>
        <c:axId val="446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4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414</c:v>
                </c:pt>
                <c:pt idx="5">
                  <c:v>424</c:v>
                </c:pt>
                <c:pt idx="8">
                  <c:v>431</c:v>
                </c:pt>
                <c:pt idx="11">
                  <c:v>452</c:v>
                </c:pt>
                <c:pt idx="14">
                  <c:v>442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22</c:v>
                </c:pt>
                <c:pt idx="6">
                  <c:v>18</c:v>
                </c:pt>
                <c:pt idx="9">
                  <c:v>24</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c:v>
                </c:pt>
                <c:pt idx="3">
                  <c:v>117</c:v>
                </c:pt>
                <c:pt idx="6">
                  <c:v>124</c:v>
                </c:pt>
                <c:pt idx="9">
                  <c:v>135</c:v>
                </c:pt>
                <c:pt idx="12">
                  <c:v>141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392</c:v>
                </c:pt>
                <c:pt idx="3">
                  <c:v>398</c:v>
                </c:pt>
                <c:pt idx="6">
                  <c:v>410</c:v>
                </c:pt>
                <c:pt idx="9">
                  <c:v>433</c:v>
                </c:pt>
                <c:pt idx="12">
                  <c:v>436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320064"/>
        <c:axId val="453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c:v>
                </c:pt>
                <c:pt idx="2">
                  <c:v>#N/A</c:v>
                </c:pt>
                <c:pt idx="3">
                  <c:v>#N/A</c:v>
                </c:pt>
                <c:pt idx="4">
                  <c:v>113</c:v>
                </c:pt>
                <c:pt idx="5">
                  <c:v>#N/A</c:v>
                </c:pt>
                <c:pt idx="6">
                  <c:v>#N/A</c:v>
                </c:pt>
                <c:pt idx="7">
                  <c:v>121</c:v>
                </c:pt>
                <c:pt idx="8">
                  <c:v>#N/A</c:v>
                </c:pt>
                <c:pt idx="9">
                  <c:v>#N/A</c:v>
                </c:pt>
                <c:pt idx="10">
                  <c:v>140</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320064"/>
        <c:axId val="45322240"/>
      </c:lineChart>
      <c:catAx>
        <c:axId val="453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22240"/>
        <c:crosses val="autoZero"/>
        <c:auto val="1"/>
        <c:lblAlgn val="ctr"/>
        <c:lblOffset val="100"/>
        <c:tickLblSkip val="1"/>
        <c:tickMarkSkip val="1"/>
        <c:noMultiLvlLbl val="0"/>
      </c:catAx>
      <c:valAx>
        <c:axId val="453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4280</c:v>
                </c:pt>
                <c:pt idx="5">
                  <c:v>4264</c:v>
                </c:pt>
                <c:pt idx="8">
                  <c:v>4138</c:v>
                </c:pt>
                <c:pt idx="11">
                  <c:v>4035</c:v>
                </c:pt>
                <c:pt idx="14">
                  <c:v>3902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457</c:v>
                </c:pt>
                <c:pt idx="5">
                  <c:v>397</c:v>
                </c:pt>
                <c:pt idx="8">
                  <c:v>343</c:v>
                </c:pt>
                <c:pt idx="11">
                  <c:v>368</c:v>
                </c:pt>
                <c:pt idx="14">
                  <c:v>342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1211</c:v>
                </c:pt>
                <c:pt idx="5">
                  <c:v>1355</c:v>
                </c:pt>
                <c:pt idx="8">
                  <c:v>1432</c:v>
                </c:pt>
                <c:pt idx="11">
                  <c:v>1654</c:v>
                </c:pt>
                <c:pt idx="14">
                  <c:v>1793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c:v>
                </c:pt>
                <c:pt idx="3">
                  <c:v>555</c:v>
                </c:pt>
                <c:pt idx="6">
                  <c:v>509</c:v>
                </c:pt>
                <c:pt idx="9">
                  <c:v>465</c:v>
                </c:pt>
                <c:pt idx="12">
                  <c:v>429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180</c:v>
                </c:pt>
                <c:pt idx="3">
                  <c:v>162</c:v>
                </c:pt>
                <c:pt idx="6">
                  <c:v>147</c:v>
                </c:pt>
                <c:pt idx="9">
                  <c:v>139</c:v>
                </c:pt>
                <c:pt idx="12">
                  <c:v>116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1956</c:v>
                </c:pt>
                <c:pt idx="3">
                  <c:v>1967</c:v>
                </c:pt>
                <c:pt idx="6">
                  <c:v>1946</c:v>
                </c:pt>
                <c:pt idx="9">
                  <c:v>1902</c:v>
                </c:pt>
                <c:pt idx="12">
                  <c:v>1808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4032</c:v>
                </c:pt>
                <c:pt idx="3">
                  <c:v>4127</c:v>
                </c:pt>
                <c:pt idx="6">
                  <c:v>4047</c:v>
                </c:pt>
                <c:pt idx="9">
                  <c:v>4046</c:v>
                </c:pt>
                <c:pt idx="12">
                  <c:v>3990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483328"/>
        <c:axId val="4448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818</c:v>
                </c:pt>
                <c:pt idx="2">
                  <c:v>#N/A</c:v>
                </c:pt>
                <c:pt idx="3">
                  <c:v>#N/A</c:v>
                </c:pt>
                <c:pt idx="4">
                  <c:v>797</c:v>
                </c:pt>
                <c:pt idx="5">
                  <c:v>#N/A</c:v>
                </c:pt>
                <c:pt idx="6">
                  <c:v>#N/A</c:v>
                </c:pt>
                <c:pt idx="7">
                  <c:v>735</c:v>
                </c:pt>
                <c:pt idx="8">
                  <c:v>#N/A</c:v>
                </c:pt>
                <c:pt idx="9">
                  <c:v>#N/A</c:v>
                </c:pt>
                <c:pt idx="10">
                  <c:v>494</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483328"/>
        <c:axId val="44485248"/>
      </c:lineChart>
      <c:catAx>
        <c:axId val="44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85248"/>
        <c:crosses val="autoZero"/>
        <c:auto val="1"/>
        <c:lblAlgn val="ctr"/>
        <c:lblOffset val="100"/>
        <c:tickLblSkip val="1"/>
        <c:tickMarkSkip val="1"/>
        <c:noMultiLvlLbl val="0"/>
      </c:catAx>
      <c:valAx>
        <c:axId val="444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39.4</c:v>
                </c:pt>
              </c:numCache>
            </c:numRef>
          </c:xVal>
          <c:yVal>
            <c:numRef>
              <c:f>公会計指標分析・財政指標組合せ分析表!$K$51:$O$51</c:f>
              <c:numCache>
                <c:formatCode>#,##0.0;"▲ "#,##0.0</c:formatCode>
                <c:ptCount val="5"/>
                <c:pt idx="3">
                  <c:v>28.5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2942720"/>
        <c:axId val="262944640"/>
      </c:scatterChart>
      <c:valAx>
        <c:axId val="262942720"/>
        <c:scaling>
          <c:orientation val="minMax"/>
          <c:max val="58"/>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944640"/>
        <c:crosses val="autoZero"/>
        <c:crossBetween val="midCat"/>
      </c:valAx>
      <c:valAx>
        <c:axId val="262944640"/>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294272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6.3</c:v>
                </c:pt>
                <c:pt idx="2">
                  <c:v>6.8</c:v>
                </c:pt>
                <c:pt idx="3">
                  <c:v>7.4</c:v>
                </c:pt>
                <c:pt idx="4">
                  <c:v>8.3000000000000007</c:v>
                </c:pt>
              </c:numCache>
            </c:numRef>
          </c:xVal>
          <c:yVal>
            <c:numRef>
              <c:f>公会計指標分析・財政指標組合せ分析表!$K$73:$O$73</c:f>
              <c:numCache>
                <c:formatCode>#,##0.0;"▲ "#,##0.0</c:formatCode>
                <c:ptCount val="5"/>
                <c:pt idx="0">
                  <c:v>49.2</c:v>
                </c:pt>
                <c:pt idx="1">
                  <c:v>47.6</c:v>
                </c:pt>
                <c:pt idx="2">
                  <c:v>45.1</c:v>
                </c:pt>
                <c:pt idx="3">
                  <c:v>28.5</c:v>
                </c:pt>
                <c:pt idx="4">
                  <c:v>18.100000000000001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2748032"/>
        <c:axId val="262758400"/>
      </c:scatterChart>
      <c:valAx>
        <c:axId val="262748032"/>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2758400"/>
        <c:crosses val="autoZero"/>
        <c:crossBetween val="midCat"/>
      </c:valAx>
      <c:valAx>
        <c:axId val="26275840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274803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実質公債費比率の分子は微増傾向にある。平成２３年度小学校建設事業に係る元金償還が始まったことと、公営企業債</a:t>
          </a:r>
          <a:r>
            <a:rPr kumimoji="1" lang="ja-JP" altLang="en-US" sz="1400">
              <a:solidFill>
                <a:schemeClr val="dk1"/>
              </a:solidFill>
              <a:effectLst/>
              <a:latin typeface="+mn-lt"/>
              <a:ea typeface="+mn-ea"/>
              <a:cs typeface="+mn-cs"/>
            </a:rPr>
            <a:t>（下水道会計、簡易水道会計）</a:t>
          </a:r>
          <a:r>
            <a:rPr kumimoji="1" lang="ja-JP" altLang="ja-JP" sz="1400">
              <a:solidFill>
                <a:schemeClr val="dk1"/>
              </a:solidFill>
              <a:effectLst/>
              <a:latin typeface="+mn-lt"/>
              <a:ea typeface="+mn-ea"/>
              <a:cs typeface="+mn-cs"/>
            </a:rPr>
            <a:t>の元利償還金に対する繰入金</a:t>
          </a:r>
          <a:r>
            <a:rPr kumimoji="1" lang="ja-JP" altLang="en-US" sz="1400">
              <a:solidFill>
                <a:schemeClr val="dk1"/>
              </a:solidFill>
              <a:effectLst/>
              <a:latin typeface="+mn-lt"/>
              <a:ea typeface="+mn-ea"/>
              <a:cs typeface="+mn-cs"/>
            </a:rPr>
            <a:t>も増加傾向にある</a:t>
          </a:r>
          <a:r>
            <a:rPr kumimoji="1" lang="ja-JP" altLang="ja-JP" sz="1400">
              <a:solidFill>
                <a:schemeClr val="dk1"/>
              </a:solidFill>
              <a:effectLst/>
              <a:latin typeface="+mn-lt"/>
              <a:ea typeface="+mn-ea"/>
              <a:cs typeface="+mn-cs"/>
            </a:rPr>
            <a:t>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H23</a:t>
          </a:r>
          <a:r>
            <a:rPr kumimoji="1" lang="ja-JP" altLang="en-US" sz="1400">
              <a:solidFill>
                <a:schemeClr val="dk1"/>
              </a:solidFill>
              <a:effectLst/>
              <a:latin typeface="+mn-lt"/>
              <a:ea typeface="+mn-ea"/>
              <a:cs typeface="+mn-cs"/>
            </a:rPr>
            <a:t>に小学校改築事業における地方債の発行による増加以降は新規の発行の抑制により減少傾向にある。</a:t>
          </a:r>
          <a:endParaRPr lang="ja-JP" altLang="ja-JP" sz="1400">
            <a:effectLst/>
          </a:endParaRPr>
        </a:p>
        <a:p>
          <a:r>
            <a:rPr kumimoji="1" lang="ja-JP" altLang="ja-JP" sz="1400">
              <a:solidFill>
                <a:schemeClr val="dk1"/>
              </a:solidFill>
              <a:effectLst/>
              <a:latin typeface="+mn-lt"/>
              <a:ea typeface="+mn-ea"/>
              <a:cs typeface="+mn-cs"/>
            </a:rPr>
            <a:t>将来負担比率の分子減少の主な要因は、財政調整基金やふるさと納税基金等の充当可能基金が増加したことによる。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北海道平均、類似団体平均を大きく下回る数値となっている。本町においても公共施設の老朽化は著しいが、インフラ施設の長寿命化等、効率的な維持・更新を実施してきたことが要因と推測される。平成２８年度には古平町公共施設等総合管理計画を策定しており、今後も計画的な施設管理を図っ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2" name="直線コネクタ 61"/>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3"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4" name="直線コネクタ 63"/>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66" name="直線コネクタ 6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67"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68" name="フローチャート : 判断 67"/>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69" name="フローチャート : 判断 68"/>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44958</xdr:rowOff>
    </xdr:from>
    <xdr:to>
      <xdr:col>3</xdr:col>
      <xdr:colOff>511175</xdr:colOff>
      <xdr:row>34</xdr:row>
      <xdr:rowOff>146558</xdr:rowOff>
    </xdr:to>
    <xdr:sp macro="" textlink="">
      <xdr:nvSpPr>
        <xdr:cNvPr id="75" name="円/楕円 74"/>
        <xdr:cNvSpPr/>
      </xdr:nvSpPr>
      <xdr:spPr>
        <a:xfrm>
          <a:off x="40005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140733</xdr:rowOff>
    </xdr:from>
    <xdr:ext cx="405111" cy="259045"/>
    <xdr:sp macro="" textlink="">
      <xdr:nvSpPr>
        <xdr:cNvPr id="76"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137685</xdr:rowOff>
    </xdr:from>
    <xdr:ext cx="405111" cy="259045"/>
    <xdr:sp macro="" textlink="">
      <xdr:nvSpPr>
        <xdr:cNvPr id="77" name="n_1mainValue有形固定資産減価償却率"/>
        <xdr:cNvSpPr txBox="1"/>
      </xdr:nvSpPr>
      <xdr:spPr>
        <a:xfrm>
          <a:off x="3836043" y="674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154940</xdr:rowOff>
    </xdr:from>
    <xdr:to>
      <xdr:col>5</xdr:col>
      <xdr:colOff>409575</xdr:colOff>
      <xdr:row>35</xdr:row>
      <xdr:rowOff>85090</xdr:rowOff>
    </xdr:to>
    <xdr:sp macro="" textlink="">
      <xdr:nvSpPr>
        <xdr:cNvPr id="70" name="円/楕円 69"/>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101617</xdr:rowOff>
    </xdr:from>
    <xdr:ext cx="405111" cy="259045"/>
    <xdr:sp macro="" textlink="">
      <xdr:nvSpPr>
        <xdr:cNvPr id="72" name="n_1mainValue【道路】&#10;有形固定資産減価償却率"/>
        <xdr:cNvSpPr txBox="1"/>
      </xdr:nvSpPr>
      <xdr:spPr>
        <a:xfrm>
          <a:off x="3582043"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162136</xdr:rowOff>
    </xdr:from>
    <xdr:to>
      <xdr:col>14</xdr:col>
      <xdr:colOff>79375</xdr:colOff>
      <xdr:row>41</xdr:row>
      <xdr:rowOff>92286</xdr:rowOff>
    </xdr:to>
    <xdr:sp macro="" textlink="">
      <xdr:nvSpPr>
        <xdr:cNvPr id="111" name="円/楕円 110"/>
        <xdr:cNvSpPr/>
      </xdr:nvSpPr>
      <xdr:spPr>
        <a:xfrm>
          <a:off x="9588500" y="70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83413</xdr:rowOff>
    </xdr:from>
    <xdr:ext cx="534377" cy="259045"/>
    <xdr:sp macro="" textlink="">
      <xdr:nvSpPr>
        <xdr:cNvPr id="113" name="n_1mainValue【道路】&#10;一人当たり延長"/>
        <xdr:cNvSpPr txBox="1"/>
      </xdr:nvSpPr>
      <xdr:spPr>
        <a:xfrm>
          <a:off x="9359410" y="71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139700</xdr:rowOff>
    </xdr:from>
    <xdr:to>
      <xdr:col>5</xdr:col>
      <xdr:colOff>409575</xdr:colOff>
      <xdr:row>59</xdr:row>
      <xdr:rowOff>69850</xdr:rowOff>
    </xdr:to>
    <xdr:sp macro="" textlink="">
      <xdr:nvSpPr>
        <xdr:cNvPr id="151" name="円/楕円 150"/>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86377</xdr:rowOff>
    </xdr:from>
    <xdr:ext cx="405111" cy="259045"/>
    <xdr:sp macro="" textlink="">
      <xdr:nvSpPr>
        <xdr:cNvPr id="153" name="n_1main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51301</xdr:rowOff>
    </xdr:from>
    <xdr:to>
      <xdr:col>14</xdr:col>
      <xdr:colOff>79375</xdr:colOff>
      <xdr:row>61</xdr:row>
      <xdr:rowOff>152901</xdr:rowOff>
    </xdr:to>
    <xdr:sp macro="" textlink="">
      <xdr:nvSpPr>
        <xdr:cNvPr id="192" name="円/楕円 191"/>
        <xdr:cNvSpPr/>
      </xdr:nvSpPr>
      <xdr:spPr>
        <a:xfrm>
          <a:off x="9588500" y="105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3"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144028</xdr:rowOff>
    </xdr:from>
    <xdr:ext cx="599010" cy="259045"/>
    <xdr:sp macro="" textlink="">
      <xdr:nvSpPr>
        <xdr:cNvPr id="194" name="n_1mainValue【橋りょう・トンネル】&#10;一人当たり有形固定資産（償却資産）額"/>
        <xdr:cNvSpPr txBox="1"/>
      </xdr:nvSpPr>
      <xdr:spPr>
        <a:xfrm>
          <a:off x="9327094" y="1060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163649</xdr:rowOff>
    </xdr:from>
    <xdr:to>
      <xdr:col>5</xdr:col>
      <xdr:colOff>409575</xdr:colOff>
      <xdr:row>81</xdr:row>
      <xdr:rowOff>93799</xdr:rowOff>
    </xdr:to>
    <xdr:sp macro="" textlink="">
      <xdr:nvSpPr>
        <xdr:cNvPr id="233" name="円/楕円 232"/>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234"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84926</xdr:rowOff>
    </xdr:from>
    <xdr:ext cx="405111" cy="259045"/>
    <xdr:sp macro="" textlink="">
      <xdr:nvSpPr>
        <xdr:cNvPr id="235" name="n_1mainValue【公営住宅】&#10;有形固定資産減価償却率"/>
        <xdr:cNvSpPr txBox="1"/>
      </xdr:nvSpPr>
      <xdr:spPr>
        <a:xfrm>
          <a:off x="3582043"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75656</xdr:rowOff>
    </xdr:from>
    <xdr:to>
      <xdr:col>15</xdr:col>
      <xdr:colOff>180340</xdr:colOff>
      <xdr:row>86</xdr:row>
      <xdr:rowOff>58347</xdr:rowOff>
    </xdr:to>
    <xdr:cxnSp macro="">
      <xdr:nvCxnSpPr>
        <xdr:cNvPr id="262" name="直線コネクタ 261"/>
        <xdr:cNvCxnSpPr/>
      </xdr:nvCxnSpPr>
      <xdr:spPr>
        <a:xfrm flipV="1">
          <a:off x="10476865" y="13791656"/>
          <a:ext cx="0" cy="1011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62174</xdr:rowOff>
    </xdr:from>
    <xdr:ext cx="469744" cy="259045"/>
    <xdr:sp macro="" textlink="">
      <xdr:nvSpPr>
        <xdr:cNvPr id="263" name="【公営住宅】&#10;一人当たり面積最小値テキスト"/>
        <xdr:cNvSpPr txBox="1"/>
      </xdr:nvSpPr>
      <xdr:spPr>
        <a:xfrm>
          <a:off x="10566400" y="1480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86</xdr:row>
      <xdr:rowOff>58347</xdr:rowOff>
    </xdr:from>
    <xdr:to>
      <xdr:col>15</xdr:col>
      <xdr:colOff>269875</xdr:colOff>
      <xdr:row>86</xdr:row>
      <xdr:rowOff>58347</xdr:rowOff>
    </xdr:to>
    <xdr:cxnSp macro="">
      <xdr:nvCxnSpPr>
        <xdr:cNvPr id="264" name="直線コネクタ 263"/>
        <xdr:cNvCxnSpPr/>
      </xdr:nvCxnSpPr>
      <xdr:spPr>
        <a:xfrm>
          <a:off x="10388600" y="1480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22333</xdr:rowOff>
    </xdr:from>
    <xdr:ext cx="469744" cy="259045"/>
    <xdr:sp macro="" textlink="">
      <xdr:nvSpPr>
        <xdr:cNvPr id="265" name="【公営住宅】&#10;一人当たり面積最大値テキスト"/>
        <xdr:cNvSpPr txBox="1"/>
      </xdr:nvSpPr>
      <xdr:spPr>
        <a:xfrm>
          <a:off x="10566400" y="135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80</xdr:row>
      <xdr:rowOff>75656</xdr:rowOff>
    </xdr:from>
    <xdr:to>
      <xdr:col>15</xdr:col>
      <xdr:colOff>269875</xdr:colOff>
      <xdr:row>80</xdr:row>
      <xdr:rowOff>75656</xdr:rowOff>
    </xdr:to>
    <xdr:cxnSp macro="">
      <xdr:nvCxnSpPr>
        <xdr:cNvPr id="266" name="直線コネクタ 265"/>
        <xdr:cNvCxnSpPr/>
      </xdr:nvCxnSpPr>
      <xdr:spPr>
        <a:xfrm>
          <a:off x="10388600" y="1379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157098</xdr:rowOff>
    </xdr:from>
    <xdr:ext cx="469744" cy="259045"/>
    <xdr:sp macro="" textlink="">
      <xdr:nvSpPr>
        <xdr:cNvPr id="267" name="【公営住宅】&#10;一人当たり面積平均値テキスト"/>
        <xdr:cNvSpPr txBox="1"/>
      </xdr:nvSpPr>
      <xdr:spPr>
        <a:xfrm>
          <a:off x="10566400" y="14387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7221</xdr:rowOff>
    </xdr:from>
    <xdr:to>
      <xdr:col>15</xdr:col>
      <xdr:colOff>231775</xdr:colOff>
      <xdr:row>84</xdr:row>
      <xdr:rowOff>108821</xdr:rowOff>
    </xdr:to>
    <xdr:sp macro="" textlink="">
      <xdr:nvSpPr>
        <xdr:cNvPr id="268" name="フローチャート : 判断 267"/>
        <xdr:cNvSpPr/>
      </xdr:nvSpPr>
      <xdr:spPr>
        <a:xfrm>
          <a:off x="10426700" y="1440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158423</xdr:rowOff>
    </xdr:from>
    <xdr:to>
      <xdr:col>14</xdr:col>
      <xdr:colOff>79375</xdr:colOff>
      <xdr:row>84</xdr:row>
      <xdr:rowOff>88573</xdr:rowOff>
    </xdr:to>
    <xdr:sp macro="" textlink="">
      <xdr:nvSpPr>
        <xdr:cNvPr id="269" name="フローチャート : 判断 268"/>
        <xdr:cNvSpPr/>
      </xdr:nvSpPr>
      <xdr:spPr>
        <a:xfrm>
          <a:off x="9588500" y="1438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16038</xdr:rowOff>
    </xdr:from>
    <xdr:to>
      <xdr:col>14</xdr:col>
      <xdr:colOff>79375</xdr:colOff>
      <xdr:row>78</xdr:row>
      <xdr:rowOff>117638</xdr:rowOff>
    </xdr:to>
    <xdr:sp macro="" textlink="">
      <xdr:nvSpPr>
        <xdr:cNvPr id="275" name="円/楕円 274"/>
        <xdr:cNvSpPr/>
      </xdr:nvSpPr>
      <xdr:spPr>
        <a:xfrm>
          <a:off x="9588500" y="133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79700</xdr:rowOff>
    </xdr:from>
    <xdr:ext cx="469744" cy="259045"/>
    <xdr:sp macro="" textlink="">
      <xdr:nvSpPr>
        <xdr:cNvPr id="276" name="n_1aveValue【公営住宅】&#10;一人当たり面積"/>
        <xdr:cNvSpPr txBox="1"/>
      </xdr:nvSpPr>
      <xdr:spPr>
        <a:xfrm>
          <a:off x="9391727" y="1448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134165</xdr:rowOff>
    </xdr:from>
    <xdr:ext cx="469744" cy="259045"/>
    <xdr:sp macro="" textlink="">
      <xdr:nvSpPr>
        <xdr:cNvPr id="277" name="n_1mainValue【公営住宅】&#10;一人当たり面積"/>
        <xdr:cNvSpPr txBox="1"/>
      </xdr:nvSpPr>
      <xdr:spPr>
        <a:xfrm>
          <a:off x="9391727" y="131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9" name="正方形/長方形 27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0" name="正方形/長方形 27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1" name="正方形/長方形 28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2" name="正方形/長方形 28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6" name="テキスト ボックス 2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8" name="テキスト ボックス 28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8" name="テキスト ボックス 29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0" name="テキスト ボックス 2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142966</xdr:rowOff>
    </xdr:from>
    <xdr:to>
      <xdr:col>5</xdr:col>
      <xdr:colOff>409575</xdr:colOff>
      <xdr:row>109</xdr:row>
      <xdr:rowOff>73116</xdr:rowOff>
    </xdr:to>
    <xdr:sp macro="" textlink="">
      <xdr:nvSpPr>
        <xdr:cNvPr id="302" name="フローチャート : 判断 301"/>
        <xdr:cNvSpPr/>
      </xdr:nvSpPr>
      <xdr:spPr>
        <a:xfrm>
          <a:off x="3746500" y="1865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121738</xdr:rowOff>
    </xdr:from>
    <xdr:to>
      <xdr:col>5</xdr:col>
      <xdr:colOff>409575</xdr:colOff>
      <xdr:row>100</xdr:row>
      <xdr:rowOff>51888</xdr:rowOff>
    </xdr:to>
    <xdr:sp macro="" textlink="">
      <xdr:nvSpPr>
        <xdr:cNvPr id="308" name="円/楕円 307"/>
        <xdr:cNvSpPr/>
      </xdr:nvSpPr>
      <xdr:spPr>
        <a:xfrm>
          <a:off x="3746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64243</xdr:rowOff>
    </xdr:from>
    <xdr:ext cx="405111" cy="259045"/>
    <xdr:sp macro="" textlink="">
      <xdr:nvSpPr>
        <xdr:cNvPr id="309" name="n_1aveValue【港湾・漁港】&#10;有形固定資産減価償却率"/>
        <xdr:cNvSpPr txBox="1"/>
      </xdr:nvSpPr>
      <xdr:spPr>
        <a:xfrm>
          <a:off x="3582043"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68415</xdr:rowOff>
    </xdr:from>
    <xdr:ext cx="405111" cy="259045"/>
    <xdr:sp macro="" textlink="">
      <xdr:nvSpPr>
        <xdr:cNvPr id="310" name="n_1mainValue【港湾・漁港】&#10;有形固定資産減価償却率"/>
        <xdr:cNvSpPr txBox="1"/>
      </xdr:nvSpPr>
      <xdr:spPr>
        <a:xfrm>
          <a:off x="3582043" y="1687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12" name="正方形/長方形 31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13" name="正方形/長方形 31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4" name="正方形/長方形 31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5" name="正方形/長方形 31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0" name="テキスト ボックス 31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2" name="テキスト ボックス 32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4" name="テキスト ボックス 32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6" name="テキスト ボックス 32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8" name="テキスト ボックス 3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5269</xdr:rowOff>
    </xdr:from>
    <xdr:to>
      <xdr:col>14</xdr:col>
      <xdr:colOff>79375</xdr:colOff>
      <xdr:row>100</xdr:row>
      <xdr:rowOff>106869</xdr:rowOff>
    </xdr:to>
    <xdr:sp macro="" textlink="">
      <xdr:nvSpPr>
        <xdr:cNvPr id="330" name="フローチャート : 判断 329"/>
        <xdr:cNvSpPr/>
      </xdr:nvSpPr>
      <xdr:spPr>
        <a:xfrm>
          <a:off x="9588500" y="1715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131589</xdr:rowOff>
    </xdr:from>
    <xdr:to>
      <xdr:col>14</xdr:col>
      <xdr:colOff>79375</xdr:colOff>
      <xdr:row>108</xdr:row>
      <xdr:rowOff>61739</xdr:rowOff>
    </xdr:to>
    <xdr:sp macro="" textlink="">
      <xdr:nvSpPr>
        <xdr:cNvPr id="336" name="円/楕円 335"/>
        <xdr:cNvSpPr/>
      </xdr:nvSpPr>
      <xdr:spPr>
        <a:xfrm>
          <a:off x="9588500" y="184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123396</xdr:rowOff>
    </xdr:from>
    <xdr:ext cx="599010" cy="259045"/>
    <xdr:sp macro="" textlink="">
      <xdr:nvSpPr>
        <xdr:cNvPr id="337" name="n_1aveValue【港湾・漁港】&#10;一人当たり有形固定資産（償却資産）額"/>
        <xdr:cNvSpPr txBox="1"/>
      </xdr:nvSpPr>
      <xdr:spPr>
        <a:xfrm>
          <a:off x="9327094" y="16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52866</xdr:rowOff>
    </xdr:from>
    <xdr:ext cx="534377" cy="259045"/>
    <xdr:sp macro="" textlink="">
      <xdr:nvSpPr>
        <xdr:cNvPr id="338" name="n_1mainValue【港湾・漁港】&#10;一人当たり有形固定資産（償却資産）額"/>
        <xdr:cNvSpPr txBox="1"/>
      </xdr:nvSpPr>
      <xdr:spPr>
        <a:xfrm>
          <a:off x="9359411" y="185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38</xdr:row>
      <xdr:rowOff>133350</xdr:rowOff>
    </xdr:to>
    <xdr:cxnSp macro="">
      <xdr:nvCxnSpPr>
        <xdr:cNvPr id="363" name="直線コネクタ 362"/>
        <xdr:cNvCxnSpPr/>
      </xdr:nvCxnSpPr>
      <xdr:spPr>
        <a:xfrm flipV="1">
          <a:off x="16318864" y="571500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137177</xdr:rowOff>
    </xdr:from>
    <xdr:ext cx="405111" cy="259045"/>
    <xdr:sp macro="" textlink="">
      <xdr:nvSpPr>
        <xdr:cNvPr id="364" name="【認定こども園・幼稚園・保育所】&#10;有形固定資産減価償却率最小値テキスト"/>
        <xdr:cNvSpPr txBox="1"/>
      </xdr:nvSpPr>
      <xdr:spPr>
        <a:xfrm>
          <a:off x="16408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606425</xdr:colOff>
      <xdr:row>38</xdr:row>
      <xdr:rowOff>133350</xdr:rowOff>
    </xdr:to>
    <xdr:cxnSp macro="">
      <xdr:nvCxnSpPr>
        <xdr:cNvPr id="365" name="直線コネクタ 364"/>
        <xdr:cNvCxnSpPr/>
      </xdr:nvCxnSpPr>
      <xdr:spPr>
        <a:xfrm>
          <a:off x="16230600" y="664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7" name="直線コネクタ 3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68"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69" name="フローチャート : 判断 36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23495</xdr:rowOff>
    </xdr:from>
    <xdr:to>
      <xdr:col>22</xdr:col>
      <xdr:colOff>415925</xdr:colOff>
      <xdr:row>38</xdr:row>
      <xdr:rowOff>125095</xdr:rowOff>
    </xdr:to>
    <xdr:sp macro="" textlink="">
      <xdr:nvSpPr>
        <xdr:cNvPr id="370" name="フローチャート : 判断 369"/>
        <xdr:cNvSpPr/>
      </xdr:nvSpPr>
      <xdr:spPr>
        <a:xfrm>
          <a:off x="15430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139700</xdr:rowOff>
    </xdr:from>
    <xdr:to>
      <xdr:col>22</xdr:col>
      <xdr:colOff>415925</xdr:colOff>
      <xdr:row>41</xdr:row>
      <xdr:rowOff>69850</xdr:rowOff>
    </xdr:to>
    <xdr:sp macro="" textlink="">
      <xdr:nvSpPr>
        <xdr:cNvPr id="376" name="円/楕円 375"/>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141622</xdr:rowOff>
    </xdr:from>
    <xdr:ext cx="405111" cy="259045"/>
    <xdr:sp macro="" textlink="">
      <xdr:nvSpPr>
        <xdr:cNvPr id="377" name="n_1aveValue【認定こども園・幼稚園・保育所】&#10;有形固定資産減価償却率"/>
        <xdr:cNvSpPr txBox="1"/>
      </xdr:nvSpPr>
      <xdr:spPr>
        <a:xfrm>
          <a:off x="15266043"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60977</xdr:rowOff>
    </xdr:from>
    <xdr:ext cx="405111" cy="259045"/>
    <xdr:sp macro="" textlink="">
      <xdr:nvSpPr>
        <xdr:cNvPr id="378" name="n_1mainValue【認定こども園・幼稚園・保育所】&#10;有形固定資産減価償却率"/>
        <xdr:cNvSpPr txBox="1"/>
      </xdr:nvSpPr>
      <xdr:spPr>
        <a:xfrm>
          <a:off x="15266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403" name="直線コネクタ 402"/>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404"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405" name="直線コネクタ 40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406"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407" name="直線コネクタ 40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408"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409" name="フローチャート : 判断 408"/>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10" name="フローチャート : 判断 409"/>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82550</xdr:rowOff>
    </xdr:from>
    <xdr:to>
      <xdr:col>31</xdr:col>
      <xdr:colOff>85725</xdr:colOff>
      <xdr:row>41</xdr:row>
      <xdr:rowOff>12700</xdr:rowOff>
    </xdr:to>
    <xdr:sp macro="" textlink="">
      <xdr:nvSpPr>
        <xdr:cNvPr id="416" name="円/楕円 415"/>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417"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3827</xdr:rowOff>
    </xdr:from>
    <xdr:ext cx="469744" cy="259045"/>
    <xdr:sp macro="" textlink="">
      <xdr:nvSpPr>
        <xdr:cNvPr id="418" name="n_1mainValue【認定こども園・幼稚園・保育所】&#10;一人当たり面積"/>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43" name="直線コネクタ 442"/>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4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5" name="直線コネクタ 44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46"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47" name="直線コネクタ 446"/>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48"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49" name="フローチャート : 判断 44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50" name="フローチャート : 判断 449"/>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113030</xdr:rowOff>
    </xdr:from>
    <xdr:to>
      <xdr:col>22</xdr:col>
      <xdr:colOff>415925</xdr:colOff>
      <xdr:row>64</xdr:row>
      <xdr:rowOff>43180</xdr:rowOff>
    </xdr:to>
    <xdr:sp macro="" textlink="">
      <xdr:nvSpPr>
        <xdr:cNvPr id="456" name="円/楕円 455"/>
        <xdr:cNvSpPr/>
      </xdr:nvSpPr>
      <xdr:spPr>
        <a:xfrm>
          <a:off x="1543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457"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34307</xdr:rowOff>
    </xdr:from>
    <xdr:ext cx="405111" cy="259045"/>
    <xdr:sp macro="" textlink="">
      <xdr:nvSpPr>
        <xdr:cNvPr id="458" name="n_1mainValue【学校施設】&#10;有形固定資産減価償却率"/>
        <xdr:cNvSpPr txBox="1"/>
      </xdr:nvSpPr>
      <xdr:spPr>
        <a:xfrm>
          <a:off x="15266043"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79" name="テキスト ボックス 47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81" name="テキスト ボックス 48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85" name="直線コネクタ 484"/>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86"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87" name="直線コネクタ 486"/>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88"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89" name="直線コネクタ 488"/>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90"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91" name="フローチャート : 判断 490"/>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92" name="フローチャート : 判断 491"/>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126038</xdr:rowOff>
    </xdr:from>
    <xdr:to>
      <xdr:col>31</xdr:col>
      <xdr:colOff>85725</xdr:colOff>
      <xdr:row>64</xdr:row>
      <xdr:rowOff>56188</xdr:rowOff>
    </xdr:to>
    <xdr:sp macro="" textlink="">
      <xdr:nvSpPr>
        <xdr:cNvPr id="498" name="円/楕円 497"/>
        <xdr:cNvSpPr/>
      </xdr:nvSpPr>
      <xdr:spPr>
        <a:xfrm>
          <a:off x="21272500" y="109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99"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47315</xdr:rowOff>
    </xdr:from>
    <xdr:ext cx="469744" cy="259045"/>
    <xdr:sp macro="" textlink="">
      <xdr:nvSpPr>
        <xdr:cNvPr id="500" name="n_1mainValue【学校施設】&#10;一人当たり面積"/>
        <xdr:cNvSpPr txBox="1"/>
      </xdr:nvSpPr>
      <xdr:spPr>
        <a:xfrm>
          <a:off x="21075727" y="1102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本町における公共施設の老朽化は著しいが、道路や橋りょう、公営住宅などの長寿命化等、効率的な維持・管理により、有形固定資産減価償却率は類似団体平均値と同等となっている。</a:t>
          </a:r>
          <a:endParaRPr lang="ja-JP" altLang="ja-JP" sz="1400">
            <a:effectLst/>
          </a:endParaRPr>
        </a:p>
        <a:p>
          <a:r>
            <a:rPr kumimoji="1" lang="ja-JP" altLang="ja-JP" sz="1100">
              <a:solidFill>
                <a:schemeClr val="dk1"/>
              </a:solidFill>
              <a:effectLst/>
              <a:latin typeface="+mn-lt"/>
              <a:ea typeface="+mn-ea"/>
              <a:cs typeface="+mn-cs"/>
            </a:rPr>
            <a:t>今後も古平町公共施設等総合管理計画に沿って計画的なマネジメントに努める。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5" name="テキスト ボックス 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7" name="テキスト ボックス 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0</xdr:rowOff>
    </xdr:from>
    <xdr:to>
      <xdr:col>6</xdr:col>
      <xdr:colOff>510540</xdr:colOff>
      <xdr:row>58</xdr:row>
      <xdr:rowOff>152400</xdr:rowOff>
    </xdr:to>
    <xdr:cxnSp macro="">
      <xdr:nvCxnSpPr>
        <xdr:cNvPr id="69" name="直線コネクタ 68"/>
        <xdr:cNvCxnSpPr/>
      </xdr:nvCxnSpPr>
      <xdr:spPr>
        <a:xfrm flipV="1">
          <a:off x="4634865" y="9429750"/>
          <a:ext cx="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0" name="【体育館・プール】&#10;有形固定資産減価償却率最小値テキスト"/>
        <xdr:cNvSpPr txBox="1"/>
      </xdr:nvSpPr>
      <xdr:spPr>
        <a:xfrm>
          <a:off x="47244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58</xdr:row>
      <xdr:rowOff>152400</xdr:rowOff>
    </xdr:from>
    <xdr:to>
      <xdr:col>6</xdr:col>
      <xdr:colOff>600075</xdr:colOff>
      <xdr:row>58</xdr:row>
      <xdr:rowOff>152400</xdr:rowOff>
    </xdr:to>
    <xdr:cxnSp macro="">
      <xdr:nvCxnSpPr>
        <xdr:cNvPr id="71" name="直線コネクタ 70"/>
        <xdr:cNvCxnSpPr/>
      </xdr:nvCxnSpPr>
      <xdr:spPr>
        <a:xfrm>
          <a:off x="4546600" y="1009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118127</xdr:rowOff>
    </xdr:from>
    <xdr:ext cx="405111" cy="259045"/>
    <xdr:sp macro="" textlink="">
      <xdr:nvSpPr>
        <xdr:cNvPr id="72" name="【体育館・プール】&#10;有形固定資産減価償却率最大値テキスト"/>
        <xdr:cNvSpPr txBox="1"/>
      </xdr:nvSpPr>
      <xdr:spPr>
        <a:xfrm>
          <a:off x="4724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0</xdr:rowOff>
    </xdr:from>
    <xdr:to>
      <xdr:col>6</xdr:col>
      <xdr:colOff>600075</xdr:colOff>
      <xdr:row>55</xdr:row>
      <xdr:rowOff>0</xdr:rowOff>
    </xdr:to>
    <xdr:cxnSp macro="">
      <xdr:nvCxnSpPr>
        <xdr:cNvPr id="73" name="直線コネクタ 72"/>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72407</xdr:rowOff>
    </xdr:from>
    <xdr:ext cx="405111" cy="259045"/>
    <xdr:sp macro="" textlink="">
      <xdr:nvSpPr>
        <xdr:cNvPr id="74" name="【体育館・プール】&#10;有形固定資産減価償却率平均値テキスト"/>
        <xdr:cNvSpPr txBox="1"/>
      </xdr:nvSpPr>
      <xdr:spPr>
        <a:xfrm>
          <a:off x="4724400" y="967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93980</xdr:rowOff>
    </xdr:from>
    <xdr:to>
      <xdr:col>6</xdr:col>
      <xdr:colOff>561975</xdr:colOff>
      <xdr:row>57</xdr:row>
      <xdr:rowOff>24130</xdr:rowOff>
    </xdr:to>
    <xdr:sp macro="" textlink="">
      <xdr:nvSpPr>
        <xdr:cNvPr id="75" name="フローチャート : 判断 74"/>
        <xdr:cNvSpPr/>
      </xdr:nvSpPr>
      <xdr:spPr>
        <a:xfrm>
          <a:off x="45847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76" name="フローチャート : 判断 75"/>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135907</xdr:rowOff>
    </xdr:from>
    <xdr:ext cx="405111" cy="259045"/>
    <xdr:sp macro="" textlink="">
      <xdr:nvSpPr>
        <xdr:cNvPr id="77" name="n_1aveValue【体育館・プー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151130</xdr:rowOff>
    </xdr:from>
    <xdr:to>
      <xdr:col>5</xdr:col>
      <xdr:colOff>409575</xdr:colOff>
      <xdr:row>64</xdr:row>
      <xdr:rowOff>81280</xdr:rowOff>
    </xdr:to>
    <xdr:sp macro="" textlink="">
      <xdr:nvSpPr>
        <xdr:cNvPr id="83" name="円/楕円 82"/>
        <xdr:cNvSpPr/>
      </xdr:nvSpPr>
      <xdr:spPr>
        <a:xfrm>
          <a:off x="3746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72407</xdr:rowOff>
    </xdr:from>
    <xdr:ext cx="405111" cy="259045"/>
    <xdr:sp macro="" textlink="">
      <xdr:nvSpPr>
        <xdr:cNvPr id="84" name="n_1mainValue【体育館・プール】&#10;有形固定資産減価償却率"/>
        <xdr:cNvSpPr txBox="1"/>
      </xdr:nvSpPr>
      <xdr:spPr>
        <a:xfrm>
          <a:off x="3582043"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5" name="正方形/長方形 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2" name="正方形/長方形 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170307</xdr:rowOff>
    </xdr:from>
    <xdr:to>
      <xdr:col>15</xdr:col>
      <xdr:colOff>180340</xdr:colOff>
      <xdr:row>63</xdr:row>
      <xdr:rowOff>104013</xdr:rowOff>
    </xdr:to>
    <xdr:cxnSp macro="">
      <xdr:nvCxnSpPr>
        <xdr:cNvPr id="108" name="直線コネクタ 107"/>
        <xdr:cNvCxnSpPr/>
      </xdr:nvCxnSpPr>
      <xdr:spPr>
        <a:xfrm flipV="1">
          <a:off x="10476865" y="10457307"/>
          <a:ext cx="0" cy="44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107840</xdr:rowOff>
    </xdr:from>
    <xdr:ext cx="469744" cy="259045"/>
    <xdr:sp macro="" textlink="">
      <xdr:nvSpPr>
        <xdr:cNvPr id="109" name="【体育館・プール】&#10;一人当たり面積最小値テキスト"/>
        <xdr:cNvSpPr txBox="1"/>
      </xdr:nvSpPr>
      <xdr:spPr>
        <a:xfrm>
          <a:off x="10566400" y="109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104013</xdr:rowOff>
    </xdr:from>
    <xdr:to>
      <xdr:col>15</xdr:col>
      <xdr:colOff>269875</xdr:colOff>
      <xdr:row>63</xdr:row>
      <xdr:rowOff>104013</xdr:rowOff>
    </xdr:to>
    <xdr:cxnSp macro="">
      <xdr:nvCxnSpPr>
        <xdr:cNvPr id="110" name="直線コネクタ 109"/>
        <xdr:cNvCxnSpPr/>
      </xdr:nvCxnSpPr>
      <xdr:spPr>
        <a:xfrm>
          <a:off x="10388600" y="1090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116984</xdr:rowOff>
    </xdr:from>
    <xdr:ext cx="469744" cy="259045"/>
    <xdr:sp macro="" textlink="">
      <xdr:nvSpPr>
        <xdr:cNvPr id="111" name="【体育館・プール】&#10;一人当たり面積最大値テキスト"/>
        <xdr:cNvSpPr txBox="1"/>
      </xdr:nvSpPr>
      <xdr:spPr>
        <a:xfrm>
          <a:off x="10566400" y="102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60</xdr:row>
      <xdr:rowOff>170307</xdr:rowOff>
    </xdr:from>
    <xdr:to>
      <xdr:col>15</xdr:col>
      <xdr:colOff>269875</xdr:colOff>
      <xdr:row>60</xdr:row>
      <xdr:rowOff>170307</xdr:rowOff>
    </xdr:to>
    <xdr:cxnSp macro="">
      <xdr:nvCxnSpPr>
        <xdr:cNvPr id="112" name="直線コネクタ 111"/>
        <xdr:cNvCxnSpPr/>
      </xdr:nvCxnSpPr>
      <xdr:spPr>
        <a:xfrm>
          <a:off x="10388600" y="104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36974</xdr:rowOff>
    </xdr:from>
    <xdr:ext cx="469744" cy="259045"/>
    <xdr:sp macro="" textlink="">
      <xdr:nvSpPr>
        <xdr:cNvPr id="113" name="【体育館・プール】&#10;一人当たり面積平均値テキスト"/>
        <xdr:cNvSpPr txBox="1"/>
      </xdr:nvSpPr>
      <xdr:spPr>
        <a:xfrm>
          <a:off x="10566400" y="10666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58547</xdr:rowOff>
    </xdr:from>
    <xdr:to>
      <xdr:col>15</xdr:col>
      <xdr:colOff>231775</xdr:colOff>
      <xdr:row>62</xdr:row>
      <xdr:rowOff>160147</xdr:rowOff>
    </xdr:to>
    <xdr:sp macro="" textlink="">
      <xdr:nvSpPr>
        <xdr:cNvPr id="114" name="フローチャート : 判断 113"/>
        <xdr:cNvSpPr/>
      </xdr:nvSpPr>
      <xdr:spPr>
        <a:xfrm>
          <a:off x="10426700" y="106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122174</xdr:rowOff>
    </xdr:from>
    <xdr:to>
      <xdr:col>14</xdr:col>
      <xdr:colOff>79375</xdr:colOff>
      <xdr:row>62</xdr:row>
      <xdr:rowOff>52324</xdr:rowOff>
    </xdr:to>
    <xdr:sp macro="" textlink="">
      <xdr:nvSpPr>
        <xdr:cNvPr id="115" name="フローチャート : 判断 114"/>
        <xdr:cNvSpPr/>
      </xdr:nvSpPr>
      <xdr:spPr>
        <a:xfrm>
          <a:off x="9588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43451</xdr:rowOff>
    </xdr:from>
    <xdr:ext cx="469744" cy="259045"/>
    <xdr:sp macro="" textlink="">
      <xdr:nvSpPr>
        <xdr:cNvPr id="116" name="n_1aveValue【体育館・プール】&#10;一人当たり面積"/>
        <xdr:cNvSpPr txBox="1"/>
      </xdr:nvSpPr>
      <xdr:spPr>
        <a:xfrm>
          <a:off x="93917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7" name="テキスト ボックス 1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8" name="テキスト ボックス 1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9" name="テキスト ボックス 1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0" name="テキスト ボックス 1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1" name="テキスト ボックス 1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89408</xdr:rowOff>
    </xdr:from>
    <xdr:to>
      <xdr:col>14</xdr:col>
      <xdr:colOff>79375</xdr:colOff>
      <xdr:row>57</xdr:row>
      <xdr:rowOff>19558</xdr:rowOff>
    </xdr:to>
    <xdr:sp macro="" textlink="">
      <xdr:nvSpPr>
        <xdr:cNvPr id="122" name="円/楕円 121"/>
        <xdr:cNvSpPr/>
      </xdr:nvSpPr>
      <xdr:spPr>
        <a:xfrm>
          <a:off x="9588500" y="96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36085</xdr:rowOff>
    </xdr:from>
    <xdr:ext cx="469744" cy="259045"/>
    <xdr:sp macro="" textlink="">
      <xdr:nvSpPr>
        <xdr:cNvPr id="123" name="n_1mainValue【体育館・プール】&#10;一人当たり面積"/>
        <xdr:cNvSpPr txBox="1"/>
      </xdr:nvSpPr>
      <xdr:spPr>
        <a:xfrm>
          <a:off x="9391727" y="946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4" name="正方形/長方形 1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5" name="正方形/長方形 1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6" name="正方形/長方形 1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7" name="正方形/長方形 1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8" name="正方形/長方形 1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9" name="正方形/長方形 1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0" name="正方形/長方形 1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1" name="正方形/長方形 1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2" name="正方形/長方形 1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3" name="正方形/長方形 1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4" name="正方形/長方形 1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5" name="正方形/長方形 1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6" name="正方形/長方形 1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7" name="正方形/長方形 1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8" name="正方形/長方形 1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39" name="正方形/長方形 1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0" name="正方形/長方形 1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1" name="正方形/長方形 1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2" name="正方形/長方形 1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3" name="正方形/長方形 1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4" name="正方形/長方形 1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 name="正方形/長方形 1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6" name="正方形/長方形 1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7" name="正方形/長方形 1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48" name="正方形/長方形 1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9" name="正方形/長方形 1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0" name="正方形/長方形 1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1" name="正方形/長方形 1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2" name="正方形/長方形 1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3" name="正方形/長方形 1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4" name="正方形/長方形 1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5" name="正方形/長方形 1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6" name="正方形/長方形 1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7" name="正方形/長方形 1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8" name="正方形/長方形 1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9" name="正方形/長方形 1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0" name="正方形/長方形 1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1" name="正方形/長方形 1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2" name="正方形/長方形 1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3" name="正方形/長方形 1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4" name="正方形/長方形 1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5" name="正方形/長方形 1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6" name="正方形/長方形 1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7" name="正方形/長方形 1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8" name="正方形/長方形 1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69" name="正方形/長方形 1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0" name="正方形/長方形 1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1" name="正方形/長方形 1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2" name="正方形/長方形 1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3" name="正方形/長方形 1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4" name="正方形/長方形 1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5" name="正方形/長方形 1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6" name="正方形/長方形 1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7" name="正方形/長方形 1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8" name="正方形/長方形 1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79" name="正方形/長方形 1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0" name="正方形/長方形 1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1" name="正方形/長方形 1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2" name="正方形/長方形 1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3" name="正方形/長方形 1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4" name="正方形/長方形 1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5" name="正方形/長方形 1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86" name="正方形/長方形 1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87" name="正方形/長方形 1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88" name="正方形/長方形 1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89" name="正方形/長方形 1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0" name="正方形/長方形 1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1" name="正方形/長方形 1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2" name="正方形/長方形 1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3" name="正方形/長方形 1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4" name="正方形/長方形 1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5" name="正方形/長方形 1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196" name="テキスト ボックス 1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197" name="直線コネクタ 1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198" name="テキスト ボックス 1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199" name="直線コネクタ 1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00" name="テキスト ボックス 1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01" name="直線コネクタ 2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02" name="テキスト ボックス 2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03" name="直線コネクタ 2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04" name="テキスト ボックス 2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05" name="直線コネクタ 2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06" name="テキスト ボックス 2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07" name="直線コネクタ 2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08" name="テキスト ボックス 2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09" name="直線コネクタ 2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0" name="テキスト ボックス 2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212" name="直線コネクタ 211"/>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213"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214" name="直線コネクタ 21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215"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216" name="直線コネクタ 215"/>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217"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218" name="フローチャート : 判断 217"/>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219" name="フローチャート : 判断 218"/>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161941</xdr:rowOff>
    </xdr:from>
    <xdr:ext cx="405111" cy="259045"/>
    <xdr:sp macro="" textlink="">
      <xdr:nvSpPr>
        <xdr:cNvPr id="220" name="n_1aveValue【消防施設】&#10;有形固定資産減価償却率"/>
        <xdr:cNvSpPr txBox="1"/>
      </xdr:nvSpPr>
      <xdr:spPr>
        <a:xfrm>
          <a:off x="15266043"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1" name="テキスト ボックス 2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2" name="テキスト ボックス 2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3" name="テキスト ボックス 2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4" name="テキスト ボックス 2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5" name="テキスト ボックス 2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226" name="円/楕円 22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29227</xdr:rowOff>
    </xdr:from>
    <xdr:ext cx="469744" cy="259045"/>
    <xdr:sp macro="" textlink="">
      <xdr:nvSpPr>
        <xdr:cNvPr id="227" name="n_1mainValue【消防施設】&#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28" name="正方形/長方形 2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29" name="正方形/長方形 2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0" name="正方形/長方形 2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1" name="正方形/長方形 2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2" name="正方形/長方形 2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3" name="正方形/長方形 2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4" name="正方形/長方形 2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35" name="正方形/長方形 2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6" name="テキスト ボックス 2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7" name="直線コネクタ 2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238" name="直線コネクタ 2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239" name="テキスト ボックス 2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240" name="直線コネクタ 2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241" name="テキスト ボックス 2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42" name="直線コネクタ 2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43" name="テキスト ボックス 2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244" name="直線コネクタ 2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245" name="テキスト ボックス 2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246" name="直線コネクタ 2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247" name="テキスト ボックス 2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48" name="直線コネクタ 2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49" name="テキスト ボックス 2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80011</xdr:rowOff>
    </xdr:from>
    <xdr:to>
      <xdr:col>32</xdr:col>
      <xdr:colOff>186689</xdr:colOff>
      <xdr:row>82</xdr:row>
      <xdr:rowOff>34289</xdr:rowOff>
    </xdr:to>
    <xdr:cxnSp macro="">
      <xdr:nvCxnSpPr>
        <xdr:cNvPr id="251" name="直線コネクタ 250"/>
        <xdr:cNvCxnSpPr/>
      </xdr:nvCxnSpPr>
      <xdr:spPr>
        <a:xfrm flipV="1">
          <a:off x="22160864" y="13281661"/>
          <a:ext cx="0" cy="811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38116</xdr:rowOff>
    </xdr:from>
    <xdr:ext cx="469744" cy="259045"/>
    <xdr:sp macro="" textlink="">
      <xdr:nvSpPr>
        <xdr:cNvPr id="252" name="【消防施設】&#10;一人当たり面積最小値テキスト"/>
        <xdr:cNvSpPr txBox="1"/>
      </xdr:nvSpPr>
      <xdr:spPr>
        <a:xfrm>
          <a:off x="22250400" y="140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82</xdr:row>
      <xdr:rowOff>34289</xdr:rowOff>
    </xdr:from>
    <xdr:to>
      <xdr:col>32</xdr:col>
      <xdr:colOff>276225</xdr:colOff>
      <xdr:row>82</xdr:row>
      <xdr:rowOff>34289</xdr:rowOff>
    </xdr:to>
    <xdr:cxnSp macro="">
      <xdr:nvCxnSpPr>
        <xdr:cNvPr id="253" name="直線コネクタ 252"/>
        <xdr:cNvCxnSpPr/>
      </xdr:nvCxnSpPr>
      <xdr:spPr>
        <a:xfrm>
          <a:off x="22072600" y="1409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26688</xdr:rowOff>
    </xdr:from>
    <xdr:ext cx="469744" cy="259045"/>
    <xdr:sp macro="" textlink="">
      <xdr:nvSpPr>
        <xdr:cNvPr id="254" name="【消防施設】&#10;一人当たり面積最大値テキスト"/>
        <xdr:cNvSpPr txBox="1"/>
      </xdr:nvSpPr>
      <xdr:spPr>
        <a:xfrm>
          <a:off x="222504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77</xdr:row>
      <xdr:rowOff>80011</xdr:rowOff>
    </xdr:from>
    <xdr:to>
      <xdr:col>32</xdr:col>
      <xdr:colOff>276225</xdr:colOff>
      <xdr:row>77</xdr:row>
      <xdr:rowOff>80011</xdr:rowOff>
    </xdr:to>
    <xdr:cxnSp macro="">
      <xdr:nvCxnSpPr>
        <xdr:cNvPr id="255" name="直線コネクタ 254"/>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87647</xdr:rowOff>
    </xdr:from>
    <xdr:ext cx="469744" cy="259045"/>
    <xdr:sp macro="" textlink="">
      <xdr:nvSpPr>
        <xdr:cNvPr id="256" name="【消防施設】&#10;一人当たり面積平均値テキスト"/>
        <xdr:cNvSpPr txBox="1"/>
      </xdr:nvSpPr>
      <xdr:spPr>
        <a:xfrm>
          <a:off x="22250400" y="1380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109220</xdr:rowOff>
    </xdr:from>
    <xdr:to>
      <xdr:col>32</xdr:col>
      <xdr:colOff>238125</xdr:colOff>
      <xdr:row>81</xdr:row>
      <xdr:rowOff>39370</xdr:rowOff>
    </xdr:to>
    <xdr:sp macro="" textlink="">
      <xdr:nvSpPr>
        <xdr:cNvPr id="257" name="フローチャート : 判断 256"/>
        <xdr:cNvSpPr/>
      </xdr:nvSpPr>
      <xdr:spPr>
        <a:xfrm>
          <a:off x="22110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258" name="フローチャート : 判断 257"/>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259" name="n_1ave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0" name="テキスト ボックス 2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1" name="テキスト ボックス 2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2" name="テキスト ボックス 2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3" name="テキスト ボックス 2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4" name="テキスト ボックス 2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86361</xdr:rowOff>
    </xdr:from>
    <xdr:to>
      <xdr:col>31</xdr:col>
      <xdr:colOff>85725</xdr:colOff>
      <xdr:row>86</xdr:row>
      <xdr:rowOff>16511</xdr:rowOff>
    </xdr:to>
    <xdr:sp macro="" textlink="">
      <xdr:nvSpPr>
        <xdr:cNvPr id="265" name="円/楕円 264"/>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7638</xdr:rowOff>
    </xdr:from>
    <xdr:ext cx="469744" cy="259045"/>
    <xdr:sp macro="" textlink="">
      <xdr:nvSpPr>
        <xdr:cNvPr id="266" name="n_1mainValue【消防施設】&#10;一人当たり面積"/>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67" name="正方形/長方形 2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8" name="正方形/長方形 2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9" name="正方形/長方形 2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0" name="正方形/長方形 2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1" name="正方形/長方形 2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2" name="正方形/長方形 2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3" name="正方形/長方形 2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4" name="正方形/長方形 2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5" name="テキスト ボックス 2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6" name="直線コネクタ 2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7" name="テキスト ボックス 2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8" name="直線コネクタ 2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9" name="テキスト ボックス 27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0" name="直線コネクタ 2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1" name="テキスト ボックス 2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2" name="直線コネクタ 2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3" name="テキスト ボックス 2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4" name="直線コネクタ 2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5" name="テキスト ボックス 2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6" name="直線コネクタ 2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7" name="テキスト ボックス 2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8" name="直線コネクタ 2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9" name="テキスト ボックス 2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91" name="直線コネクタ 290"/>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2"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3" name="直線コネクタ 29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4"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5" name="直線コネクタ 294"/>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6"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297" name="フローチャート : 判断 296"/>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298" name="フローチャート : 判断 297"/>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299"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0" name="テキスト ボックス 2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1" name="テキスト ボックス 3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2" name="テキスト ボックス 3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3" name="テキスト ボックス 3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4" name="テキスト ボックス 3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105411</xdr:rowOff>
    </xdr:from>
    <xdr:to>
      <xdr:col>22</xdr:col>
      <xdr:colOff>415925</xdr:colOff>
      <xdr:row>102</xdr:row>
      <xdr:rowOff>35561</xdr:rowOff>
    </xdr:to>
    <xdr:sp macro="" textlink="">
      <xdr:nvSpPr>
        <xdr:cNvPr id="305" name="円/楕円 304"/>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52088</xdr:rowOff>
    </xdr:from>
    <xdr:ext cx="405111" cy="259045"/>
    <xdr:sp macro="" textlink="">
      <xdr:nvSpPr>
        <xdr:cNvPr id="306" name="n_1mainValue【庁舎】&#10;有形固定資産減価償却率"/>
        <xdr:cNvSpPr txBox="1"/>
      </xdr:nvSpPr>
      <xdr:spPr>
        <a:xfrm>
          <a:off x="15266043"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7" name="正方形/長方形 3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8" name="正方形/長方形 3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9" name="正方形/長方形 3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0" name="正方形/長方形 3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1" name="正方形/長方形 3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2" name="正方形/長方形 3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3" name="正方形/長方形 3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4" name="正方形/長方形 3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5" name="テキスト ボックス 3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6" name="直線コネクタ 3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7" name="直線コネクタ 3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8" name="テキスト ボックス 3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9" name="直線コネクタ 3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0" name="テキスト ボックス 3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1" name="直線コネクタ 3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2" name="テキスト ボックス 3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3" name="直線コネクタ 3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4" name="テキスト ボックス 3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5" name="直線コネクタ 3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6" name="テキスト ボックス 3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28" name="直線コネクタ 327"/>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29"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30" name="直線コネクタ 329"/>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31"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2" name="直線コネクタ 331"/>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3"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4" name="フローチャート : 判断 333"/>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35" name="フローチャート : 判断 334"/>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336"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7" name="テキスト ボックス 3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8" name="テキスト ボックス 3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9" name="テキスト ボックス 3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0" name="テキスト ボックス 3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1" name="テキスト ボックス 3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50088</xdr:rowOff>
    </xdr:from>
    <xdr:to>
      <xdr:col>31</xdr:col>
      <xdr:colOff>85725</xdr:colOff>
      <xdr:row>107</xdr:row>
      <xdr:rowOff>151688</xdr:rowOff>
    </xdr:to>
    <xdr:sp macro="" textlink="">
      <xdr:nvSpPr>
        <xdr:cNvPr id="342" name="円/楕円 341"/>
        <xdr:cNvSpPr/>
      </xdr:nvSpPr>
      <xdr:spPr>
        <a:xfrm>
          <a:off x="21272500" y="183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142815</xdr:rowOff>
    </xdr:from>
    <xdr:ext cx="469744" cy="259045"/>
    <xdr:sp macro="" textlink="">
      <xdr:nvSpPr>
        <xdr:cNvPr id="343" name="n_1mainValue【庁舎】&#10;一人当たり面積"/>
        <xdr:cNvSpPr txBox="1"/>
      </xdr:nvSpPr>
      <xdr:spPr>
        <a:xfrm>
          <a:off x="21075727" y="184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4" name="正方形/長方形 3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5" name="正方形/長方形 3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6" name="テキスト ボックス 3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償却率が高い数値となっている庁舎については建替を予定している。今後は公共施設の全体を把握し、古平町公共施設等総合管理計画に基づき長期的な視点をもって改修、更新、長寿命化を図っていく。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類似団体と比較して地方税のウェイトが低く、財政基盤が弱いことに加え、</a:t>
          </a:r>
          <a:endParaRPr lang="ja-JP" altLang="ja-JP" sz="1300">
            <a:effectLst/>
          </a:endParaRPr>
        </a:p>
        <a:p>
          <a:r>
            <a:rPr kumimoji="1" lang="ja-JP" altLang="ja-JP" sz="1300">
              <a:solidFill>
                <a:schemeClr val="dk1"/>
              </a:solidFill>
              <a:effectLst/>
              <a:latin typeface="+mn-lt"/>
              <a:ea typeface="+mn-ea"/>
              <a:cs typeface="+mn-cs"/>
            </a:rPr>
            <a:t>基幹産業である漁業・水産加工業の不振、公共事業の縮減の影響を受け</a:t>
          </a:r>
          <a:endParaRPr lang="ja-JP" altLang="ja-JP" sz="1300">
            <a:effectLst/>
          </a:endParaRPr>
        </a:p>
        <a:p>
          <a:r>
            <a:rPr kumimoji="1" lang="ja-JP" altLang="ja-JP" sz="1300">
              <a:solidFill>
                <a:schemeClr val="dk1"/>
              </a:solidFill>
              <a:effectLst/>
              <a:latin typeface="+mn-lt"/>
              <a:ea typeface="+mn-ea"/>
              <a:cs typeface="+mn-cs"/>
            </a:rPr>
            <a:t>た建設業の不振に伴い、地方税が減収したことから</a:t>
          </a:r>
          <a:r>
            <a:rPr kumimoji="1" lang="en-US" altLang="ja-JP" sz="1300">
              <a:solidFill>
                <a:schemeClr val="dk1"/>
              </a:solidFill>
              <a:effectLst/>
              <a:latin typeface="+mn-lt"/>
              <a:ea typeface="+mn-ea"/>
              <a:cs typeface="+mn-cs"/>
            </a:rPr>
            <a:t>0.12</a:t>
          </a:r>
          <a:r>
            <a:rPr kumimoji="1" lang="ja-JP" altLang="ja-JP" sz="1300">
              <a:solidFill>
                <a:schemeClr val="dk1"/>
              </a:solidFill>
              <a:effectLst/>
              <a:latin typeface="+mn-lt"/>
              <a:ea typeface="+mn-ea"/>
              <a:cs typeface="+mn-cs"/>
            </a:rPr>
            <a:t>となり、類似団体の</a:t>
          </a:r>
          <a:endParaRPr lang="ja-JP" altLang="ja-JP" sz="1300">
            <a:effectLst/>
          </a:endParaRPr>
        </a:p>
        <a:p>
          <a:r>
            <a:rPr kumimoji="1" lang="ja-JP" altLang="ja-JP" sz="1300">
              <a:solidFill>
                <a:schemeClr val="dk1"/>
              </a:solidFill>
              <a:effectLst/>
              <a:latin typeface="+mn-lt"/>
              <a:ea typeface="+mn-ea"/>
              <a:cs typeface="+mn-cs"/>
            </a:rPr>
            <a:t>平均を下回った。</a:t>
          </a:r>
          <a:endParaRPr lang="ja-JP" altLang="ja-JP" sz="1300">
            <a:effectLst/>
          </a:endParaRPr>
        </a:p>
        <a:p>
          <a:r>
            <a:rPr kumimoji="1" lang="ja-JP" altLang="ja-JP" sz="1300">
              <a:solidFill>
                <a:schemeClr val="dk1"/>
              </a:solidFill>
              <a:effectLst/>
              <a:latin typeface="+mn-lt"/>
              <a:ea typeface="+mn-ea"/>
              <a:cs typeface="+mn-cs"/>
            </a:rPr>
            <a:t>今後は、町税の徴収強化による税収アップで歳入の確保に努める。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2" name="直線コネクタ 71"/>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86.1</a:t>
          </a:r>
          <a:r>
            <a:rPr kumimoji="1" lang="ja-JP" altLang="en-US" sz="1300">
              <a:latin typeface="ＭＳ Ｐゴシック"/>
            </a:rPr>
            <a:t>％であり、その要因は普通交付税の減少に加え物件費の増加による経常的支出の増加によるものである。</a:t>
          </a:r>
          <a:endParaRPr kumimoji="1" lang="en-US" altLang="ja-JP" sz="1300">
            <a:latin typeface="ＭＳ Ｐゴシック"/>
          </a:endParaRPr>
        </a:p>
        <a:p>
          <a:r>
            <a:rPr kumimoji="1" lang="ja-JP" altLang="en-US" sz="1300">
              <a:latin typeface="ＭＳ Ｐゴシック"/>
            </a:rPr>
            <a:t>今後は義務的経費の削減および町税等の収入を向上させ財源の確保に努める。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64008</xdr:rowOff>
    </xdr:from>
    <xdr:to>
      <xdr:col>7</xdr:col>
      <xdr:colOff>152400</xdr:colOff>
      <xdr:row>63</xdr:row>
      <xdr:rowOff>46736</xdr:rowOff>
    </xdr:to>
    <xdr:cxnSp macro="">
      <xdr:nvCxnSpPr>
        <xdr:cNvPr id="124" name="直線コネクタ 123"/>
        <xdr:cNvCxnSpPr/>
      </xdr:nvCxnSpPr>
      <xdr:spPr>
        <a:xfrm>
          <a:off x="4114800" y="10351008"/>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62</xdr:row>
      <xdr:rowOff>121666</xdr:rowOff>
    </xdr:to>
    <xdr:cxnSp macro="">
      <xdr:nvCxnSpPr>
        <xdr:cNvPr id="127" name="直線コネクタ 126"/>
        <xdr:cNvCxnSpPr/>
      </xdr:nvCxnSpPr>
      <xdr:spPr>
        <a:xfrm flipV="1">
          <a:off x="3225800" y="1035100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121666</xdr:rowOff>
    </xdr:to>
    <xdr:cxnSp macro="">
      <xdr:nvCxnSpPr>
        <xdr:cNvPr id="130" name="直線コネクタ 129"/>
        <xdr:cNvCxnSpPr/>
      </xdr:nvCxnSpPr>
      <xdr:spPr>
        <a:xfrm>
          <a:off x="2336800" y="106453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20320</xdr:rowOff>
    </xdr:to>
    <xdr:cxnSp macro="">
      <xdr:nvCxnSpPr>
        <xdr:cNvPr id="133" name="直線コネクタ 132"/>
        <xdr:cNvCxnSpPr/>
      </xdr:nvCxnSpPr>
      <xdr:spPr>
        <a:xfrm flipV="1">
          <a:off x="1447800" y="10645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3" name="円/楕円 142"/>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139463</xdr:rowOff>
    </xdr:from>
    <xdr:ext cx="762000" cy="259045"/>
    <xdr:sp macro="" textlink="">
      <xdr:nvSpPr>
        <xdr:cNvPr id="144"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13208</xdr:rowOff>
    </xdr:from>
    <xdr:to>
      <xdr:col>6</xdr:col>
      <xdr:colOff>50800</xdr:colOff>
      <xdr:row>60</xdr:row>
      <xdr:rowOff>114808</xdr:rowOff>
    </xdr:to>
    <xdr:sp macro="" textlink="">
      <xdr:nvSpPr>
        <xdr:cNvPr id="145" name="円/楕円 144"/>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124985</xdr:rowOff>
    </xdr:from>
    <xdr:ext cx="736600" cy="259045"/>
    <xdr:sp macro="" textlink="">
      <xdr:nvSpPr>
        <xdr:cNvPr id="146" name="テキスト ボックス 145"/>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47" name="円/楕円 146"/>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157243</xdr:rowOff>
    </xdr:from>
    <xdr:ext cx="762000" cy="259045"/>
    <xdr:sp macro="" textlink="">
      <xdr:nvSpPr>
        <xdr:cNvPr id="148" name="テキスト ボックス 147"/>
        <xdr:cNvSpPr txBox="1"/>
      </xdr:nvSpPr>
      <xdr:spPr>
        <a:xfrm>
          <a:off x="2844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49" name="円/楕円 148"/>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0" name="テキスト ボックス 149"/>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1" name="円/楕円 15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2" name="テキスト ボックス 151"/>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類似団体を上回っており、北海道平均も大きく上回っている。ふるさと納税事業に係る物件費が大きく増加したことが主な要因となっている。</a:t>
          </a:r>
          <a:endParaRPr kumimoji="1" lang="en-US" altLang="ja-JP" sz="1300">
            <a:latin typeface="ＭＳ Ｐゴシック"/>
          </a:endParaRPr>
        </a:p>
        <a:p>
          <a:r>
            <a:rPr kumimoji="1" lang="ja-JP" altLang="en-US" sz="1300">
              <a:latin typeface="ＭＳ Ｐゴシック"/>
            </a:rPr>
            <a:t>今後もその他の維持補修費等含めて経費の抑制に努める。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136897</xdr:rowOff>
    </xdr:from>
    <xdr:to>
      <xdr:col>7</xdr:col>
      <xdr:colOff>152400</xdr:colOff>
      <xdr:row>83</xdr:row>
      <xdr:rowOff>36294</xdr:rowOff>
    </xdr:to>
    <xdr:cxnSp macro="">
      <xdr:nvCxnSpPr>
        <xdr:cNvPr id="188" name="直線コネクタ 187"/>
        <xdr:cNvCxnSpPr/>
      </xdr:nvCxnSpPr>
      <xdr:spPr>
        <a:xfrm>
          <a:off x="4114800" y="14195797"/>
          <a:ext cx="8382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48476</xdr:rowOff>
    </xdr:from>
    <xdr:to>
      <xdr:col>6</xdr:col>
      <xdr:colOff>0</xdr:colOff>
      <xdr:row>82</xdr:row>
      <xdr:rowOff>136897</xdr:rowOff>
    </xdr:to>
    <xdr:cxnSp macro="">
      <xdr:nvCxnSpPr>
        <xdr:cNvPr id="191" name="直線コネクタ 190"/>
        <xdr:cNvCxnSpPr/>
      </xdr:nvCxnSpPr>
      <xdr:spPr>
        <a:xfrm>
          <a:off x="3225800" y="14107376"/>
          <a:ext cx="889000" cy="8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797</xdr:rowOff>
    </xdr:from>
    <xdr:to>
      <xdr:col>4</xdr:col>
      <xdr:colOff>482600</xdr:colOff>
      <xdr:row>82</xdr:row>
      <xdr:rowOff>48476</xdr:rowOff>
    </xdr:to>
    <xdr:cxnSp macro="">
      <xdr:nvCxnSpPr>
        <xdr:cNvPr id="194" name="直線コネクタ 193"/>
        <xdr:cNvCxnSpPr/>
      </xdr:nvCxnSpPr>
      <xdr:spPr>
        <a:xfrm>
          <a:off x="2336800" y="14059697"/>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xdr:rowOff>
    </xdr:from>
    <xdr:to>
      <xdr:col>3</xdr:col>
      <xdr:colOff>279400</xdr:colOff>
      <xdr:row>82</xdr:row>
      <xdr:rowOff>797</xdr:rowOff>
    </xdr:to>
    <xdr:cxnSp macro="">
      <xdr:nvCxnSpPr>
        <xdr:cNvPr id="197" name="直線コネクタ 196"/>
        <xdr:cNvCxnSpPr/>
      </xdr:nvCxnSpPr>
      <xdr:spPr>
        <a:xfrm>
          <a:off x="1447800" y="1405902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156944</xdr:rowOff>
    </xdr:from>
    <xdr:to>
      <xdr:col>7</xdr:col>
      <xdr:colOff>203200</xdr:colOff>
      <xdr:row>83</xdr:row>
      <xdr:rowOff>87094</xdr:rowOff>
    </xdr:to>
    <xdr:sp macro="" textlink="">
      <xdr:nvSpPr>
        <xdr:cNvPr id="207" name="円/楕円 206"/>
        <xdr:cNvSpPr/>
      </xdr:nvSpPr>
      <xdr:spPr>
        <a:xfrm>
          <a:off x="4902200" y="142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129021</xdr:rowOff>
    </xdr:from>
    <xdr:ext cx="762000" cy="259045"/>
    <xdr:sp macro="" textlink="">
      <xdr:nvSpPr>
        <xdr:cNvPr id="208" name="人件費・物件費等の状況該当値テキスト"/>
        <xdr:cNvSpPr txBox="1"/>
      </xdr:nvSpPr>
      <xdr:spPr>
        <a:xfrm>
          <a:off x="5041900" y="141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455,534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86097</xdr:rowOff>
    </xdr:from>
    <xdr:to>
      <xdr:col>6</xdr:col>
      <xdr:colOff>50800</xdr:colOff>
      <xdr:row>83</xdr:row>
      <xdr:rowOff>16247</xdr:rowOff>
    </xdr:to>
    <xdr:sp macro="" textlink="">
      <xdr:nvSpPr>
        <xdr:cNvPr id="209" name="円/楕円 208"/>
        <xdr:cNvSpPr/>
      </xdr:nvSpPr>
      <xdr:spPr>
        <a:xfrm>
          <a:off x="4064000" y="141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1024</xdr:rowOff>
    </xdr:from>
    <xdr:ext cx="736600" cy="259045"/>
    <xdr:sp macro="" textlink="">
      <xdr:nvSpPr>
        <xdr:cNvPr id="210" name="テキスト ボックス 209"/>
        <xdr:cNvSpPr txBox="1"/>
      </xdr:nvSpPr>
      <xdr:spPr>
        <a:xfrm>
          <a:off x="3733800" y="1423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393,877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169126</xdr:rowOff>
    </xdr:from>
    <xdr:to>
      <xdr:col>4</xdr:col>
      <xdr:colOff>533400</xdr:colOff>
      <xdr:row>82</xdr:row>
      <xdr:rowOff>99276</xdr:rowOff>
    </xdr:to>
    <xdr:sp macro="" textlink="">
      <xdr:nvSpPr>
        <xdr:cNvPr id="211" name="円/楕円 210"/>
        <xdr:cNvSpPr/>
      </xdr:nvSpPr>
      <xdr:spPr>
        <a:xfrm>
          <a:off x="3175000" y="140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12" name="テキスト ボックス 211"/>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316,925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121447</xdr:rowOff>
    </xdr:from>
    <xdr:to>
      <xdr:col>3</xdr:col>
      <xdr:colOff>330200</xdr:colOff>
      <xdr:row>82</xdr:row>
      <xdr:rowOff>51597</xdr:rowOff>
    </xdr:to>
    <xdr:sp macro="" textlink="">
      <xdr:nvSpPr>
        <xdr:cNvPr id="213" name="円/楕円 212"/>
        <xdr:cNvSpPr/>
      </xdr:nvSpPr>
      <xdr:spPr>
        <a:xfrm>
          <a:off x="2286000" y="140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61774</xdr:rowOff>
    </xdr:from>
    <xdr:ext cx="762000" cy="259045"/>
    <xdr:sp macro="" textlink="">
      <xdr:nvSpPr>
        <xdr:cNvPr id="214" name="テキスト ボックス 213"/>
        <xdr:cNvSpPr txBox="1"/>
      </xdr:nvSpPr>
      <xdr:spPr>
        <a:xfrm>
          <a:off x="1955800" y="1377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120772</xdr:rowOff>
    </xdr:from>
    <xdr:to>
      <xdr:col>2</xdr:col>
      <xdr:colOff>127000</xdr:colOff>
      <xdr:row>82</xdr:row>
      <xdr:rowOff>50922</xdr:rowOff>
    </xdr:to>
    <xdr:sp macro="" textlink="">
      <xdr:nvSpPr>
        <xdr:cNvPr id="215" name="円/楕円 214"/>
        <xdr:cNvSpPr/>
      </xdr:nvSpPr>
      <xdr:spPr>
        <a:xfrm>
          <a:off x="1397000" y="140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61099</xdr:rowOff>
    </xdr:from>
    <xdr:ext cx="762000" cy="259045"/>
    <xdr:sp macro="" textlink="">
      <xdr:nvSpPr>
        <xdr:cNvPr id="216" name="テキスト ボックス 215"/>
        <xdr:cNvSpPr txBox="1"/>
      </xdr:nvSpPr>
      <xdr:spPr>
        <a:xfrm>
          <a:off x="1066800" y="1377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96.7</a:t>
          </a:r>
          <a:r>
            <a:rPr kumimoji="1" lang="ja-JP" altLang="en-US" sz="1300">
              <a:latin typeface="ＭＳ Ｐゴシック"/>
            </a:rPr>
            <a:t>％である。</a:t>
          </a:r>
          <a:r>
            <a:rPr kumimoji="1" lang="ja-JP" altLang="ja-JP" sz="1300">
              <a:solidFill>
                <a:schemeClr val="dk1"/>
              </a:solidFill>
              <a:effectLst/>
              <a:latin typeface="+mn-lt"/>
              <a:ea typeface="+mn-ea"/>
              <a:cs typeface="+mn-cs"/>
            </a:rPr>
            <a:t>今後も行政の質を維持しつつ適正な給与水準の管理に努める。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125730</xdr:rowOff>
    </xdr:to>
    <xdr:cxnSp macro="">
      <xdr:nvCxnSpPr>
        <xdr:cNvPr id="250" name="直線コネクタ 249"/>
        <xdr:cNvCxnSpPr/>
      </xdr:nvCxnSpPr>
      <xdr:spPr>
        <a:xfrm flipV="1">
          <a:off x="16179800" y="147417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125730</xdr:rowOff>
    </xdr:to>
    <xdr:cxnSp macro="">
      <xdr:nvCxnSpPr>
        <xdr:cNvPr id="253" name="直線コネクタ 252"/>
        <xdr:cNvCxnSpPr/>
      </xdr:nvCxnSpPr>
      <xdr:spPr>
        <a:xfrm>
          <a:off x="15290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152400</xdr:rowOff>
    </xdr:to>
    <xdr:cxnSp macro="">
      <xdr:nvCxnSpPr>
        <xdr:cNvPr id="256" name="直線コネクタ 255"/>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58" name="テキスト ボックス 257"/>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93980</xdr:rowOff>
    </xdr:to>
    <xdr:cxnSp macro="">
      <xdr:nvCxnSpPr>
        <xdr:cNvPr id="259" name="直線コネクタ 258"/>
        <xdr:cNvCxnSpPr/>
      </xdr:nvCxnSpPr>
      <xdr:spPr>
        <a:xfrm flipV="1">
          <a:off x="13512800" y="1460500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69" name="円/楕円 268"/>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0"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1" name="円/楕円 270"/>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2" name="テキスト ボックス 271"/>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3" name="円/楕円 272"/>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5" name="円/楕円 27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76" name="テキスト ボックス 27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7" name="円/楕円 276"/>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78" name="テキスト ボックス 277"/>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類似団体をやや上回る状況にある。平成２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第２次</a:t>
          </a:r>
          <a:r>
            <a:rPr kumimoji="1" lang="ja-JP" altLang="en-US" sz="1300">
              <a:solidFill>
                <a:schemeClr val="dk1"/>
              </a:solidFill>
              <a:effectLst/>
              <a:latin typeface="+mn-lt"/>
              <a:ea typeface="+mn-ea"/>
              <a:cs typeface="+mn-cs"/>
            </a:rPr>
            <a:t>古平町</a:t>
          </a:r>
          <a:r>
            <a:rPr kumimoji="1" lang="ja-JP" altLang="ja-JP" sz="1300">
              <a:solidFill>
                <a:schemeClr val="dk1"/>
              </a:solidFill>
              <a:effectLst/>
              <a:latin typeface="+mn-lt"/>
              <a:ea typeface="+mn-ea"/>
              <a:cs typeface="+mn-cs"/>
            </a:rPr>
            <a:t>行財政構造改革プラン</a:t>
          </a:r>
          <a:r>
            <a:rPr kumimoji="1" lang="ja-JP" altLang="en-US" sz="1300">
              <a:solidFill>
                <a:schemeClr val="dk1"/>
              </a:solidFill>
              <a:effectLst/>
              <a:latin typeface="+mn-lt"/>
              <a:ea typeface="+mn-ea"/>
              <a:cs typeface="+mn-cs"/>
            </a:rPr>
            <a:t>は計画期間を終えたが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今後も本プランに準じ、</a:t>
          </a:r>
          <a:r>
            <a:rPr kumimoji="1" lang="ja-JP" altLang="ja-JP" sz="1300">
              <a:solidFill>
                <a:schemeClr val="dk1"/>
              </a:solidFill>
              <a:effectLst/>
              <a:latin typeface="+mn-lt"/>
              <a:ea typeface="+mn-ea"/>
              <a:cs typeface="+mn-cs"/>
            </a:rPr>
            <a:t>行政サービスを維持しつつ、事務事業の見直しなどにより職員数の削減を図り、適正な定員管理に努める。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153416</xdr:rowOff>
    </xdr:from>
    <xdr:to>
      <xdr:col>24</xdr:col>
      <xdr:colOff>558800</xdr:colOff>
      <xdr:row>60</xdr:row>
      <xdr:rowOff>23332</xdr:rowOff>
    </xdr:to>
    <xdr:cxnSp macro="">
      <xdr:nvCxnSpPr>
        <xdr:cNvPr id="315" name="直線コネクタ 314"/>
        <xdr:cNvCxnSpPr/>
      </xdr:nvCxnSpPr>
      <xdr:spPr>
        <a:xfrm>
          <a:off x="16179800" y="1026896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125839</xdr:rowOff>
    </xdr:from>
    <xdr:to>
      <xdr:col>23</xdr:col>
      <xdr:colOff>406400</xdr:colOff>
      <xdr:row>59</xdr:row>
      <xdr:rowOff>153416</xdr:rowOff>
    </xdr:to>
    <xdr:cxnSp macro="">
      <xdr:nvCxnSpPr>
        <xdr:cNvPr id="318" name="直線コネクタ 317"/>
        <xdr:cNvCxnSpPr/>
      </xdr:nvCxnSpPr>
      <xdr:spPr>
        <a:xfrm>
          <a:off x="15290800" y="1024138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91367</xdr:rowOff>
    </xdr:from>
    <xdr:to>
      <xdr:col>22</xdr:col>
      <xdr:colOff>203200</xdr:colOff>
      <xdr:row>59</xdr:row>
      <xdr:rowOff>125839</xdr:rowOff>
    </xdr:to>
    <xdr:cxnSp macro="">
      <xdr:nvCxnSpPr>
        <xdr:cNvPr id="321" name="直線コネクタ 320"/>
        <xdr:cNvCxnSpPr/>
      </xdr:nvCxnSpPr>
      <xdr:spPr>
        <a:xfrm>
          <a:off x="14401800" y="1020691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63101</xdr:rowOff>
    </xdr:from>
    <xdr:to>
      <xdr:col>21</xdr:col>
      <xdr:colOff>0</xdr:colOff>
      <xdr:row>59</xdr:row>
      <xdr:rowOff>91367</xdr:rowOff>
    </xdr:to>
    <xdr:cxnSp macro="">
      <xdr:nvCxnSpPr>
        <xdr:cNvPr id="324" name="直線コネクタ 323"/>
        <xdr:cNvCxnSpPr/>
      </xdr:nvCxnSpPr>
      <xdr:spPr>
        <a:xfrm>
          <a:off x="13512800" y="10178651"/>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6" name="テキスト ボックス 325"/>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143982</xdr:rowOff>
    </xdr:from>
    <xdr:to>
      <xdr:col>24</xdr:col>
      <xdr:colOff>609600</xdr:colOff>
      <xdr:row>60</xdr:row>
      <xdr:rowOff>74132</xdr:rowOff>
    </xdr:to>
    <xdr:sp macro="" textlink="">
      <xdr:nvSpPr>
        <xdr:cNvPr id="334" name="円/楕円 333"/>
        <xdr:cNvSpPr/>
      </xdr:nvSpPr>
      <xdr:spPr>
        <a:xfrm>
          <a:off x="16967200" y="10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116059</xdr:rowOff>
    </xdr:from>
    <xdr:ext cx="762000" cy="259045"/>
    <xdr:sp macro="" textlink="">
      <xdr:nvSpPr>
        <xdr:cNvPr id="335" name="定員管理の状況該当値テキスト"/>
        <xdr:cNvSpPr txBox="1"/>
      </xdr:nvSpPr>
      <xdr:spPr>
        <a:xfrm>
          <a:off x="17106900" y="102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102616</xdr:rowOff>
    </xdr:from>
    <xdr:to>
      <xdr:col>23</xdr:col>
      <xdr:colOff>457200</xdr:colOff>
      <xdr:row>60</xdr:row>
      <xdr:rowOff>32766</xdr:rowOff>
    </xdr:to>
    <xdr:sp macro="" textlink="">
      <xdr:nvSpPr>
        <xdr:cNvPr id="336" name="円/楕円 335"/>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17543</xdr:rowOff>
    </xdr:from>
    <xdr:ext cx="736600" cy="259045"/>
    <xdr:sp macro="" textlink="">
      <xdr:nvSpPr>
        <xdr:cNvPr id="337" name="テキスト ボックス 336"/>
        <xdr:cNvSpPr txBox="1"/>
      </xdr:nvSpPr>
      <xdr:spPr>
        <a:xfrm>
          <a:off x="15798800" y="1030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75039</xdr:rowOff>
    </xdr:from>
    <xdr:to>
      <xdr:col>22</xdr:col>
      <xdr:colOff>254000</xdr:colOff>
      <xdr:row>60</xdr:row>
      <xdr:rowOff>5189</xdr:rowOff>
    </xdr:to>
    <xdr:sp macro="" textlink="">
      <xdr:nvSpPr>
        <xdr:cNvPr id="338" name="円/楕円 337"/>
        <xdr:cNvSpPr/>
      </xdr:nvSpPr>
      <xdr:spPr>
        <a:xfrm>
          <a:off x="152400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161416</xdr:rowOff>
    </xdr:from>
    <xdr:ext cx="762000" cy="259045"/>
    <xdr:sp macro="" textlink="">
      <xdr:nvSpPr>
        <xdr:cNvPr id="339" name="テキスト ボックス 338"/>
        <xdr:cNvSpPr txBox="1"/>
      </xdr:nvSpPr>
      <xdr:spPr>
        <a:xfrm>
          <a:off x="14909800" y="102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40567</xdr:rowOff>
    </xdr:from>
    <xdr:to>
      <xdr:col>21</xdr:col>
      <xdr:colOff>50800</xdr:colOff>
      <xdr:row>59</xdr:row>
      <xdr:rowOff>142167</xdr:rowOff>
    </xdr:to>
    <xdr:sp macro="" textlink="">
      <xdr:nvSpPr>
        <xdr:cNvPr id="340" name="円/楕円 339"/>
        <xdr:cNvSpPr/>
      </xdr:nvSpPr>
      <xdr:spPr>
        <a:xfrm>
          <a:off x="143510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126944</xdr:rowOff>
    </xdr:from>
    <xdr:ext cx="762000" cy="259045"/>
    <xdr:sp macro="" textlink="">
      <xdr:nvSpPr>
        <xdr:cNvPr id="341" name="テキスト ボックス 340"/>
        <xdr:cNvSpPr txBox="1"/>
      </xdr:nvSpPr>
      <xdr:spPr>
        <a:xfrm>
          <a:off x="14020800" y="102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12301</xdr:rowOff>
    </xdr:from>
    <xdr:to>
      <xdr:col>19</xdr:col>
      <xdr:colOff>533400</xdr:colOff>
      <xdr:row>59</xdr:row>
      <xdr:rowOff>113901</xdr:rowOff>
    </xdr:to>
    <xdr:sp macro="" textlink="">
      <xdr:nvSpPr>
        <xdr:cNvPr id="342" name="円/楕円 341"/>
        <xdr:cNvSpPr/>
      </xdr:nvSpPr>
      <xdr:spPr>
        <a:xfrm>
          <a:off x="13462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124078</xdr:rowOff>
    </xdr:from>
    <xdr:ext cx="762000" cy="259045"/>
    <xdr:sp macro="" textlink="">
      <xdr:nvSpPr>
        <xdr:cNvPr id="343" name="テキスト ボックス 342"/>
        <xdr:cNvSpPr txBox="1"/>
      </xdr:nvSpPr>
      <xdr:spPr>
        <a:xfrm>
          <a:off x="13131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8.3</a:t>
          </a:r>
          <a:r>
            <a:rPr kumimoji="1" lang="ja-JP" altLang="en-US" sz="1300">
              <a:latin typeface="ＭＳ Ｐゴシック"/>
            </a:rPr>
            <a:t>％となっている。元利償還金の増に伴い、増加傾向にある。今後も中長期的な財政状況を勘案のうえ、事業の選定を図り、公債費の抑制に努める。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49288</xdr:rowOff>
    </xdr:to>
    <xdr:cxnSp macro="">
      <xdr:nvCxnSpPr>
        <xdr:cNvPr id="378" name="直線コネクタ 377"/>
        <xdr:cNvCxnSpPr/>
      </xdr:nvCxnSpPr>
      <xdr:spPr>
        <a:xfrm>
          <a:off x="16179800" y="73182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48381</xdr:rowOff>
    </xdr:from>
    <xdr:to>
      <xdr:col>23</xdr:col>
      <xdr:colOff>406400</xdr:colOff>
      <xdr:row>42</xdr:row>
      <xdr:rowOff>117324</xdr:rowOff>
    </xdr:to>
    <xdr:cxnSp macro="">
      <xdr:nvCxnSpPr>
        <xdr:cNvPr id="381" name="直線コネクタ 380"/>
        <xdr:cNvCxnSpPr/>
      </xdr:nvCxnSpPr>
      <xdr:spPr>
        <a:xfrm>
          <a:off x="15290800" y="72492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3" name="テキスト ボックス 382"/>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48381</xdr:rowOff>
    </xdr:to>
    <xdr:cxnSp macro="">
      <xdr:nvCxnSpPr>
        <xdr:cNvPr id="384" name="直線コネクタ 383"/>
        <xdr:cNvCxnSpPr/>
      </xdr:nvCxnSpPr>
      <xdr:spPr>
        <a:xfrm>
          <a:off x="14401800" y="71918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41</xdr:row>
      <xdr:rowOff>162378</xdr:rowOff>
    </xdr:to>
    <xdr:cxnSp macro="">
      <xdr:nvCxnSpPr>
        <xdr:cNvPr id="387" name="直線コネクタ 386"/>
        <xdr:cNvCxnSpPr/>
      </xdr:nvCxnSpPr>
      <xdr:spPr>
        <a:xfrm>
          <a:off x="13512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1" name="テキスト ボックス 39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397" name="円/楕円 396"/>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142015</xdr:rowOff>
    </xdr:from>
    <xdr:ext cx="762000" cy="259045"/>
    <xdr:sp macro="" textlink="">
      <xdr:nvSpPr>
        <xdr:cNvPr id="398"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399" name="円/楕円 398"/>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400" name="テキスト ボックス 39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01" name="円/楕円 40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109358</xdr:rowOff>
    </xdr:from>
    <xdr:ext cx="762000" cy="259045"/>
    <xdr:sp macro="" textlink="">
      <xdr:nvSpPr>
        <xdr:cNvPr id="402" name="テキスト ボックス 401"/>
        <xdr:cNvSpPr txBox="1"/>
      </xdr:nvSpPr>
      <xdr:spPr>
        <a:xfrm>
          <a:off x="14909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03" name="円/楕円 402"/>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404" name="テキスト ボックス 403"/>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5" name="円/楕円 404"/>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06" name="テキスト ボックス 405"/>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類似団体を大きく上回る</a:t>
          </a:r>
          <a:r>
            <a:rPr kumimoji="1" lang="en-US" altLang="ja-JP" sz="1300">
              <a:latin typeface="ＭＳ Ｐゴシック"/>
            </a:rPr>
            <a:t>18.1</a:t>
          </a:r>
          <a:r>
            <a:rPr kumimoji="1" lang="ja-JP" altLang="en-US" sz="1300">
              <a:latin typeface="ＭＳ Ｐゴシック"/>
            </a:rPr>
            <a:t>％となっている。昨年に比べ</a:t>
          </a:r>
          <a:r>
            <a:rPr kumimoji="1" lang="en-US" altLang="ja-JP" sz="1300">
              <a:latin typeface="ＭＳ Ｐゴシック"/>
            </a:rPr>
            <a:t>10.4</a:t>
          </a:r>
          <a:r>
            <a:rPr kumimoji="1" lang="ja-JP" altLang="en-US" sz="1300">
              <a:latin typeface="ＭＳ Ｐゴシック"/>
            </a:rPr>
            <a:t>％減少した要因はふるさと納税基金等の増加によるものである。</a:t>
          </a:r>
          <a:endParaRPr kumimoji="1" lang="en-US" altLang="ja-JP" sz="1300">
            <a:latin typeface="ＭＳ Ｐゴシック"/>
          </a:endParaRPr>
        </a:p>
        <a:p>
          <a:r>
            <a:rPr kumimoji="1" lang="ja-JP" altLang="en-US" sz="1300">
              <a:latin typeface="ＭＳ Ｐゴシック"/>
            </a:rPr>
            <a:t>今後も中長期的な財政状況を勘案したうえで、事業の選定を図り後世への負担を軽減するよう努める。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120892</xdr:rowOff>
    </xdr:from>
    <xdr:to>
      <xdr:col>24</xdr:col>
      <xdr:colOff>558800</xdr:colOff>
      <xdr:row>15</xdr:row>
      <xdr:rowOff>68943</xdr:rowOff>
    </xdr:to>
    <xdr:cxnSp macro="">
      <xdr:nvCxnSpPr>
        <xdr:cNvPr id="442" name="直線コネクタ 441"/>
        <xdr:cNvCxnSpPr/>
      </xdr:nvCxnSpPr>
      <xdr:spPr>
        <a:xfrm flipV="1">
          <a:off x="16179800" y="2521192"/>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68943</xdr:rowOff>
    </xdr:from>
    <xdr:to>
      <xdr:col>23</xdr:col>
      <xdr:colOff>406400</xdr:colOff>
      <xdr:row>16</xdr:row>
      <xdr:rowOff>88235</xdr:rowOff>
    </xdr:to>
    <xdr:cxnSp macro="">
      <xdr:nvCxnSpPr>
        <xdr:cNvPr id="445" name="直線コネクタ 444"/>
        <xdr:cNvCxnSpPr/>
      </xdr:nvCxnSpPr>
      <xdr:spPr>
        <a:xfrm flipV="1">
          <a:off x="15290800" y="2640693"/>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88235</xdr:rowOff>
    </xdr:from>
    <xdr:to>
      <xdr:col>22</xdr:col>
      <xdr:colOff>203200</xdr:colOff>
      <xdr:row>16</xdr:row>
      <xdr:rowOff>116961</xdr:rowOff>
    </xdr:to>
    <xdr:cxnSp macro="">
      <xdr:nvCxnSpPr>
        <xdr:cNvPr id="448" name="直線コネクタ 447"/>
        <xdr:cNvCxnSpPr/>
      </xdr:nvCxnSpPr>
      <xdr:spPr>
        <a:xfrm flipV="1">
          <a:off x="14401800" y="283143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116961</xdr:rowOff>
    </xdr:from>
    <xdr:to>
      <xdr:col>21</xdr:col>
      <xdr:colOff>0</xdr:colOff>
      <xdr:row>16</xdr:row>
      <xdr:rowOff>135346</xdr:rowOff>
    </xdr:to>
    <xdr:cxnSp macro="">
      <xdr:nvCxnSpPr>
        <xdr:cNvPr id="451" name="直線コネクタ 450"/>
        <xdr:cNvCxnSpPr/>
      </xdr:nvCxnSpPr>
      <xdr:spPr>
        <a:xfrm flipV="1">
          <a:off x="13512800" y="286016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4" name="フローチャート :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70092</xdr:rowOff>
    </xdr:from>
    <xdr:to>
      <xdr:col>24</xdr:col>
      <xdr:colOff>609600</xdr:colOff>
      <xdr:row>15</xdr:row>
      <xdr:rowOff>242</xdr:rowOff>
    </xdr:to>
    <xdr:sp macro="" textlink="">
      <xdr:nvSpPr>
        <xdr:cNvPr id="461" name="円/楕円 460"/>
        <xdr:cNvSpPr/>
      </xdr:nvSpPr>
      <xdr:spPr>
        <a:xfrm>
          <a:off x="169672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42169</xdr:rowOff>
    </xdr:from>
    <xdr:ext cx="762000" cy="259045"/>
    <xdr:sp macro="" textlink="">
      <xdr:nvSpPr>
        <xdr:cNvPr id="462" name="将来負担の状況該当値テキスト"/>
        <xdr:cNvSpPr txBox="1"/>
      </xdr:nvSpPr>
      <xdr:spPr>
        <a:xfrm>
          <a:off x="17106900" y="24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18143</xdr:rowOff>
    </xdr:from>
    <xdr:to>
      <xdr:col>23</xdr:col>
      <xdr:colOff>457200</xdr:colOff>
      <xdr:row>15</xdr:row>
      <xdr:rowOff>119743</xdr:rowOff>
    </xdr:to>
    <xdr:sp macro="" textlink="">
      <xdr:nvSpPr>
        <xdr:cNvPr id="463" name="円/楕円 462"/>
        <xdr:cNvSpPr/>
      </xdr:nvSpPr>
      <xdr:spPr>
        <a:xfrm>
          <a:off x="16129000" y="25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104520</xdr:rowOff>
    </xdr:from>
    <xdr:ext cx="736600" cy="259045"/>
    <xdr:sp macro="" textlink="">
      <xdr:nvSpPr>
        <xdr:cNvPr id="464" name="テキスト ボックス 463"/>
        <xdr:cNvSpPr txBox="1"/>
      </xdr:nvSpPr>
      <xdr:spPr>
        <a:xfrm>
          <a:off x="15798800" y="267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37435</xdr:rowOff>
    </xdr:from>
    <xdr:to>
      <xdr:col>22</xdr:col>
      <xdr:colOff>254000</xdr:colOff>
      <xdr:row>16</xdr:row>
      <xdr:rowOff>139035</xdr:rowOff>
    </xdr:to>
    <xdr:sp macro="" textlink="">
      <xdr:nvSpPr>
        <xdr:cNvPr id="465" name="円/楕円 464"/>
        <xdr:cNvSpPr/>
      </xdr:nvSpPr>
      <xdr:spPr>
        <a:xfrm>
          <a:off x="15240000" y="27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123812</xdr:rowOff>
    </xdr:from>
    <xdr:ext cx="762000" cy="259045"/>
    <xdr:sp macro="" textlink="">
      <xdr:nvSpPr>
        <xdr:cNvPr id="466" name="テキスト ボックス 465"/>
        <xdr:cNvSpPr txBox="1"/>
      </xdr:nvSpPr>
      <xdr:spPr>
        <a:xfrm>
          <a:off x="14909800" y="2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66161</xdr:rowOff>
    </xdr:from>
    <xdr:to>
      <xdr:col>21</xdr:col>
      <xdr:colOff>50800</xdr:colOff>
      <xdr:row>16</xdr:row>
      <xdr:rowOff>167761</xdr:rowOff>
    </xdr:to>
    <xdr:sp macro="" textlink="">
      <xdr:nvSpPr>
        <xdr:cNvPr id="467" name="円/楕円 466"/>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152538</xdr:rowOff>
    </xdr:from>
    <xdr:ext cx="762000" cy="259045"/>
    <xdr:sp macro="" textlink="">
      <xdr:nvSpPr>
        <xdr:cNvPr id="468" name="テキスト ボックス 467"/>
        <xdr:cNvSpPr txBox="1"/>
      </xdr:nvSpPr>
      <xdr:spPr>
        <a:xfrm>
          <a:off x="14020800" y="28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84546</xdr:rowOff>
    </xdr:from>
    <xdr:to>
      <xdr:col>19</xdr:col>
      <xdr:colOff>533400</xdr:colOff>
      <xdr:row>17</xdr:row>
      <xdr:rowOff>14696</xdr:rowOff>
    </xdr:to>
    <xdr:sp macro="" textlink="">
      <xdr:nvSpPr>
        <xdr:cNvPr id="469" name="円/楕円 468"/>
        <xdr:cNvSpPr/>
      </xdr:nvSpPr>
      <xdr:spPr>
        <a:xfrm>
          <a:off x="13462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170923</xdr:rowOff>
    </xdr:from>
    <xdr:ext cx="762000" cy="259045"/>
    <xdr:sp macro="" textlink="">
      <xdr:nvSpPr>
        <xdr:cNvPr id="470" name="テキスト ボックス 469"/>
        <xdr:cNvSpPr txBox="1"/>
      </xdr:nvSpPr>
      <xdr:spPr>
        <a:xfrm>
          <a:off x="13131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a:t>
          </a:r>
          <a:r>
            <a:rPr kumimoji="1" lang="en-US" altLang="ja-JP" sz="1300">
              <a:latin typeface="ＭＳ Ｐゴシック"/>
            </a:rPr>
            <a:t>22.5</a:t>
          </a:r>
          <a:r>
            <a:rPr kumimoji="1" lang="ja-JP" altLang="en-US" sz="1300">
              <a:latin typeface="ＭＳ Ｐゴシック"/>
            </a:rPr>
            <a:t>％となっている。</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したことにより、</a:t>
          </a:r>
          <a:r>
            <a:rPr kumimoji="1" lang="ja-JP" altLang="en-US" sz="1300">
              <a:latin typeface="ＭＳ Ｐゴシック"/>
            </a:rPr>
            <a:t>昨年から</a:t>
          </a:r>
          <a:r>
            <a:rPr kumimoji="1" lang="en-US" altLang="ja-JP" sz="1300">
              <a:latin typeface="ＭＳ Ｐゴシック"/>
            </a:rPr>
            <a:t>0.5</a:t>
          </a:r>
          <a:r>
            <a:rPr kumimoji="1" lang="ja-JP" altLang="en-US" sz="1300">
              <a:latin typeface="ＭＳ Ｐゴシック"/>
            </a:rPr>
            <a:t>％増加となった。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127000</xdr:rowOff>
    </xdr:to>
    <xdr:cxnSp macro="">
      <xdr:nvCxnSpPr>
        <xdr:cNvPr id="66" name="直線コネクタ 65"/>
        <xdr:cNvCxnSpPr/>
      </xdr:nvCxnSpPr>
      <xdr:spPr>
        <a:xfrm>
          <a:off x="3987800" y="610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161290</xdr:rowOff>
    </xdr:to>
    <xdr:cxnSp macro="">
      <xdr:nvCxnSpPr>
        <xdr:cNvPr id="69" name="直線コネクタ 68"/>
        <xdr:cNvCxnSpPr/>
      </xdr:nvCxnSpPr>
      <xdr:spPr>
        <a:xfrm flipV="1">
          <a:off x="3098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161290</xdr:rowOff>
    </xdr:to>
    <xdr:cxnSp macro="">
      <xdr:nvCxnSpPr>
        <xdr:cNvPr id="72" name="直線コネクタ 71"/>
        <xdr:cNvCxnSpPr/>
      </xdr:nvCxnSpPr>
      <xdr:spPr>
        <a:xfrm>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35</xdr:row>
      <xdr:rowOff>168910</xdr:rowOff>
    </xdr:to>
    <xdr:cxnSp macro="">
      <xdr:nvCxnSpPr>
        <xdr:cNvPr id="75" name="直線コネクタ 74"/>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5" name="円/楕円 84"/>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6"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90" name="テキスト ボックス 89"/>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10177</xdr:rowOff>
    </xdr:from>
    <xdr:ext cx="762000" cy="259045"/>
    <xdr:sp macro="" textlink="">
      <xdr:nvSpPr>
        <xdr:cNvPr id="92" name="テキスト ボックス 91"/>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33037</xdr:rowOff>
    </xdr:from>
    <xdr:ext cx="762000" cy="259045"/>
    <xdr:sp macro="" textlink="">
      <xdr:nvSpPr>
        <xdr:cNvPr id="94" name="テキスト ボックス 93"/>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類似団体を上回り、昨年度より</a:t>
          </a:r>
          <a:r>
            <a:rPr kumimoji="1" lang="en-US" altLang="ja-JP" sz="1300">
              <a:latin typeface="ＭＳ Ｐゴシック"/>
            </a:rPr>
            <a:t>8.0</a:t>
          </a:r>
          <a:r>
            <a:rPr kumimoji="1" lang="ja-JP" altLang="en-US" sz="1300">
              <a:latin typeface="ＭＳ Ｐゴシック"/>
            </a:rPr>
            <a:t>％増加し</a:t>
          </a:r>
          <a:r>
            <a:rPr kumimoji="1" lang="en-US" altLang="ja-JP" sz="1300">
              <a:latin typeface="ＭＳ Ｐゴシック"/>
            </a:rPr>
            <a:t>16.7</a:t>
          </a:r>
          <a:r>
            <a:rPr kumimoji="1" lang="ja-JP" altLang="en-US" sz="1300">
              <a:latin typeface="ＭＳ Ｐゴシック"/>
            </a:rPr>
            <a:t>％となっている。大きな要因はふるさと納税事業経費の増加による。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年度で第</a:t>
          </a:r>
          <a:r>
            <a:rPr kumimoji="1" lang="en-US" altLang="ja-JP" sz="1300">
              <a:latin typeface="ＭＳ Ｐゴシック"/>
            </a:rPr>
            <a:t>2</a:t>
          </a:r>
          <a:r>
            <a:rPr kumimoji="1" lang="ja-JP" altLang="en-US" sz="1300">
              <a:latin typeface="ＭＳ Ｐゴシック"/>
            </a:rPr>
            <a:t>次古平町行財政改革プランは計画期間を終えたが、今後も本プランに準じ、経費の抑制に努める。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153670</xdr:rowOff>
    </xdr:from>
    <xdr:to>
      <xdr:col>24</xdr:col>
      <xdr:colOff>31750</xdr:colOff>
      <xdr:row>16</xdr:row>
      <xdr:rowOff>115570</xdr:rowOff>
    </xdr:to>
    <xdr:cxnSp macro="">
      <xdr:nvCxnSpPr>
        <xdr:cNvPr id="126" name="直線コネクタ 125"/>
        <xdr:cNvCxnSpPr/>
      </xdr:nvCxnSpPr>
      <xdr:spPr>
        <a:xfrm>
          <a:off x="15671800" y="255397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153670</xdr:rowOff>
    </xdr:from>
    <xdr:to>
      <xdr:col>22</xdr:col>
      <xdr:colOff>565150</xdr:colOff>
      <xdr:row>15</xdr:row>
      <xdr:rowOff>81280</xdr:rowOff>
    </xdr:to>
    <xdr:cxnSp macro="">
      <xdr:nvCxnSpPr>
        <xdr:cNvPr id="129" name="直線コネクタ 128"/>
        <xdr:cNvCxnSpPr/>
      </xdr:nvCxnSpPr>
      <xdr:spPr>
        <a:xfrm flipV="1">
          <a:off x="14782800" y="2553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50800</xdr:rowOff>
    </xdr:from>
    <xdr:to>
      <xdr:col>21</xdr:col>
      <xdr:colOff>361950</xdr:colOff>
      <xdr:row>15</xdr:row>
      <xdr:rowOff>81280</xdr:rowOff>
    </xdr:to>
    <xdr:cxnSp macro="">
      <xdr:nvCxnSpPr>
        <xdr:cNvPr id="132" name="直線コネクタ 131"/>
        <xdr:cNvCxnSpPr/>
      </xdr:nvCxnSpPr>
      <xdr:spPr>
        <a:xfrm>
          <a:off x="13893800" y="2622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50800</xdr:rowOff>
    </xdr:to>
    <xdr:cxnSp macro="">
      <xdr:nvCxnSpPr>
        <xdr:cNvPr id="135" name="直線コネクタ 134"/>
        <xdr:cNvCxnSpPr/>
      </xdr:nvCxnSpPr>
      <xdr:spPr>
        <a:xfrm>
          <a:off x="13004800" y="2618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64770</xdr:rowOff>
    </xdr:from>
    <xdr:to>
      <xdr:col>24</xdr:col>
      <xdr:colOff>82550</xdr:colOff>
      <xdr:row>16</xdr:row>
      <xdr:rowOff>166370</xdr:rowOff>
    </xdr:to>
    <xdr:sp macro="" textlink="">
      <xdr:nvSpPr>
        <xdr:cNvPr id="145" name="円/楕円 144"/>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36847</xdr:rowOff>
    </xdr:from>
    <xdr:ext cx="762000" cy="259045"/>
    <xdr:sp macro="" textlink="">
      <xdr:nvSpPr>
        <xdr:cNvPr id="146" name="物件費該当値テキスト"/>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102870</xdr:rowOff>
    </xdr:from>
    <xdr:to>
      <xdr:col>22</xdr:col>
      <xdr:colOff>615950</xdr:colOff>
      <xdr:row>15</xdr:row>
      <xdr:rowOff>33020</xdr:rowOff>
    </xdr:to>
    <xdr:sp macro="" textlink="">
      <xdr:nvSpPr>
        <xdr:cNvPr id="147" name="円/楕円 146"/>
        <xdr:cNvSpPr/>
      </xdr:nvSpPr>
      <xdr:spPr>
        <a:xfrm>
          <a:off x="15621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43197</xdr:rowOff>
    </xdr:from>
    <xdr:ext cx="736600" cy="259045"/>
    <xdr:sp macro="" textlink="">
      <xdr:nvSpPr>
        <xdr:cNvPr id="148" name="テキスト ボックス 147"/>
        <xdr:cNvSpPr txBox="1"/>
      </xdr:nvSpPr>
      <xdr:spPr>
        <a:xfrm>
          <a:off x="15290800" y="227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30480</xdr:rowOff>
    </xdr:from>
    <xdr:to>
      <xdr:col>21</xdr:col>
      <xdr:colOff>412750</xdr:colOff>
      <xdr:row>15</xdr:row>
      <xdr:rowOff>132080</xdr:rowOff>
    </xdr:to>
    <xdr:sp macro="" textlink="">
      <xdr:nvSpPr>
        <xdr:cNvPr id="149" name="円/楕円 148"/>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142257</xdr:rowOff>
    </xdr:from>
    <xdr:ext cx="762000" cy="259045"/>
    <xdr:sp macro="" textlink="">
      <xdr:nvSpPr>
        <xdr:cNvPr id="150" name="テキスト ボックス 149"/>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0</xdr:rowOff>
    </xdr:from>
    <xdr:to>
      <xdr:col>20</xdr:col>
      <xdr:colOff>209550</xdr:colOff>
      <xdr:row>15</xdr:row>
      <xdr:rowOff>101600</xdr:rowOff>
    </xdr:to>
    <xdr:sp macro="" textlink="">
      <xdr:nvSpPr>
        <xdr:cNvPr id="151" name="円/楕円 150"/>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111777</xdr:rowOff>
    </xdr:from>
    <xdr:ext cx="762000" cy="259045"/>
    <xdr:sp macro="" textlink="">
      <xdr:nvSpPr>
        <xdr:cNvPr id="152" name="テキスト ボックス 151"/>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3" name="円/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類似団体と比較して高い水準であり、昨年より</a:t>
          </a:r>
          <a:r>
            <a:rPr kumimoji="1" lang="en-US" altLang="ja-JP" sz="1300">
              <a:latin typeface="ＭＳ Ｐゴシック"/>
            </a:rPr>
            <a:t>0.2</a:t>
          </a:r>
          <a:r>
            <a:rPr kumimoji="1" lang="ja-JP" altLang="en-US" sz="1300">
              <a:latin typeface="ＭＳ Ｐゴシック"/>
            </a:rPr>
            <a:t>％増加している。町内にある障害者福祉施設の利用者の割合が高く、その給付費が多額になっていることが主な要因である。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88900</xdr:rowOff>
    </xdr:to>
    <xdr:cxnSp macro="">
      <xdr:nvCxnSpPr>
        <xdr:cNvPr id="186" name="直線コネクタ 185"/>
        <xdr:cNvCxnSpPr/>
      </xdr:nvCxnSpPr>
      <xdr:spPr>
        <a:xfrm>
          <a:off x="3987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88900</xdr:rowOff>
    </xdr:to>
    <xdr:cxnSp macro="">
      <xdr:nvCxnSpPr>
        <xdr:cNvPr id="189" name="直線コネクタ 188"/>
        <xdr:cNvCxnSpPr/>
      </xdr:nvCxnSpPr>
      <xdr:spPr>
        <a:xfrm flipV="1">
          <a:off x="3098800" y="9994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88900</xdr:rowOff>
    </xdr:to>
    <xdr:cxnSp macro="">
      <xdr:nvCxnSpPr>
        <xdr:cNvPr id="192" name="直線コネクタ 191"/>
        <xdr:cNvCxnSpPr/>
      </xdr:nvCxnSpPr>
      <xdr:spPr>
        <a:xfrm>
          <a:off x="2209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59</xdr:row>
      <xdr:rowOff>88900</xdr:rowOff>
    </xdr:to>
    <xdr:cxnSp macro="">
      <xdr:nvCxnSpPr>
        <xdr:cNvPr id="195" name="直線コネクタ 194"/>
        <xdr:cNvCxnSpPr/>
      </xdr:nvCxnSpPr>
      <xdr:spPr>
        <a:xfrm>
          <a:off x="1320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5" name="円/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09" name="円/楕円 208"/>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0" name="テキスト ボックス 209"/>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1" name="円/楕円 210"/>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2" name="テキスト ボックス 211"/>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3" name="円/楕円 212"/>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4" name="テキスト ボックス 213"/>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類似団体と比較してやや下回る状況にある。平成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a:t>
          </a:r>
          <a:r>
            <a:rPr kumimoji="1" lang="ja-JP" altLang="en-US" sz="1300">
              <a:solidFill>
                <a:schemeClr val="dk1"/>
              </a:solidFill>
              <a:effectLst/>
              <a:latin typeface="+mn-lt"/>
              <a:ea typeface="+mn-ea"/>
              <a:cs typeface="+mn-cs"/>
            </a:rPr>
            <a:t>その他の</a:t>
          </a:r>
          <a:r>
            <a:rPr kumimoji="1" lang="ja-JP" altLang="ja-JP" sz="1300">
              <a:solidFill>
                <a:schemeClr val="dk1"/>
              </a:solidFill>
              <a:effectLst/>
              <a:latin typeface="+mn-lt"/>
              <a:ea typeface="+mn-ea"/>
              <a:cs typeface="+mn-cs"/>
            </a:rPr>
            <a:t>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3556</xdr:rowOff>
    </xdr:to>
    <xdr:cxnSp macro="">
      <xdr:nvCxnSpPr>
        <xdr:cNvPr id="244" name="直線コネクタ 243"/>
        <xdr:cNvCxnSpPr/>
      </xdr:nvCxnSpPr>
      <xdr:spPr>
        <a:xfrm>
          <a:off x="15671800" y="9591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127000</xdr:rowOff>
    </xdr:to>
    <xdr:cxnSp macro="">
      <xdr:nvCxnSpPr>
        <xdr:cNvPr id="247" name="直線コネクタ 246"/>
        <xdr:cNvCxnSpPr/>
      </xdr:nvCxnSpPr>
      <xdr:spPr>
        <a:xfrm flipV="1">
          <a:off x="14782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127000</xdr:rowOff>
    </xdr:to>
    <xdr:cxnSp macro="">
      <xdr:nvCxnSpPr>
        <xdr:cNvPr id="250" name="直線コネクタ 249"/>
        <xdr:cNvCxnSpPr/>
      </xdr:nvCxnSpPr>
      <xdr:spPr>
        <a:xfrm>
          <a:off x="13893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122428</xdr:rowOff>
    </xdr:to>
    <xdr:cxnSp macro="">
      <xdr:nvCxnSpPr>
        <xdr:cNvPr id="253" name="直線コネクタ 252"/>
        <xdr:cNvCxnSpPr/>
      </xdr:nvCxnSpPr>
      <xdr:spPr>
        <a:xfrm>
          <a:off x="13004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3" name="円/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5" name="円/楕円 264"/>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6" name="テキスト ボックス 265"/>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7" name="円/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8" name="テキスト ボックス 26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9" name="円/楕円 268"/>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70" name="テキスト ボックス 269"/>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1" name="円/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類似団体と比較してやや下回る状況にある。平成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168148</xdr:rowOff>
    </xdr:to>
    <xdr:cxnSp macro="">
      <xdr:nvCxnSpPr>
        <xdr:cNvPr id="303" name="直線コネクタ 302"/>
        <xdr:cNvCxnSpPr/>
      </xdr:nvCxnSpPr>
      <xdr:spPr>
        <a:xfrm>
          <a:off x="15671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131572</xdr:rowOff>
    </xdr:to>
    <xdr:cxnSp macro="">
      <xdr:nvCxnSpPr>
        <xdr:cNvPr id="306" name="直線コネクタ 305"/>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131572</xdr:rowOff>
    </xdr:to>
    <xdr:cxnSp macro="">
      <xdr:nvCxnSpPr>
        <xdr:cNvPr id="309" name="直線コネクタ 308"/>
        <xdr:cNvCxnSpPr/>
      </xdr:nvCxnSpPr>
      <xdr:spPr>
        <a:xfrm>
          <a:off x="13893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2" name="直線コネクタ 311"/>
        <xdr:cNvCxnSpPr/>
      </xdr:nvCxnSpPr>
      <xdr:spPr>
        <a:xfrm flipV="1">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2" name="円/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3"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4" name="円/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8" name="円/楕円 32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9" name="テキスト ボックス 32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類似団体と比較して、やや高い水準にある。</a:t>
          </a:r>
          <a:r>
            <a:rPr kumimoji="1" lang="ja-JP" altLang="en-US" sz="1300">
              <a:solidFill>
                <a:schemeClr val="dk1"/>
              </a:solidFill>
              <a:effectLst/>
              <a:latin typeface="+mn-lt"/>
              <a:ea typeface="+mn-ea"/>
              <a:cs typeface="+mn-cs"/>
            </a:rPr>
            <a:t>近年の公共道路や公共施設に係る過疎債の元利償還金によるものである。</a:t>
          </a:r>
          <a:r>
            <a:rPr kumimoji="1" lang="ja-JP" altLang="ja-JP" sz="1300">
              <a:solidFill>
                <a:schemeClr val="dk1"/>
              </a:solidFill>
              <a:effectLst/>
              <a:latin typeface="+mn-lt"/>
              <a:ea typeface="+mn-ea"/>
              <a:cs typeface="+mn-cs"/>
            </a:rPr>
            <a:t>今後も中長期的な財政状況を勘案したうえ、事業の選定を図り公債費の抑制に努める。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145287</xdr:rowOff>
    </xdr:to>
    <xdr:cxnSp macro="">
      <xdr:nvCxnSpPr>
        <xdr:cNvPr id="361" name="直線コネクタ 360"/>
        <xdr:cNvCxnSpPr/>
      </xdr:nvCxnSpPr>
      <xdr:spPr>
        <a:xfrm>
          <a:off x="3987800" y="134772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113285</xdr:rowOff>
    </xdr:to>
    <xdr:cxnSp macro="">
      <xdr:nvCxnSpPr>
        <xdr:cNvPr id="364" name="直線コネクタ 363"/>
        <xdr:cNvCxnSpPr/>
      </xdr:nvCxnSpPr>
      <xdr:spPr>
        <a:xfrm flipV="1">
          <a:off x="3098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113285</xdr:rowOff>
    </xdr:to>
    <xdr:cxnSp macro="">
      <xdr:nvCxnSpPr>
        <xdr:cNvPr id="367" name="直線コネクタ 366"/>
        <xdr:cNvCxnSpPr/>
      </xdr:nvCxnSpPr>
      <xdr:spPr>
        <a:xfrm>
          <a:off x="2209800" y="134452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72137</xdr:rowOff>
    </xdr:to>
    <xdr:cxnSp macro="">
      <xdr:nvCxnSpPr>
        <xdr:cNvPr id="370" name="直線コネクタ 369"/>
        <xdr:cNvCxnSpPr/>
      </xdr:nvCxnSpPr>
      <xdr:spPr>
        <a:xfrm>
          <a:off x="1320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0" name="円/楕円 379"/>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1"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2" name="円/楕円 38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3" name="テキスト ボックス 38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4" name="円/楕円 383"/>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5" name="テキスト ボックス 384"/>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6" name="円/楕円 38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7" name="テキスト ボックス 38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8" name="円/楕円 38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9" name="テキスト ボックス 38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類似団体をわずかに上回り、昨年度から</a:t>
          </a:r>
          <a:r>
            <a:rPr kumimoji="1" lang="en-US" altLang="ja-JP" sz="1300">
              <a:latin typeface="ＭＳ Ｐゴシック"/>
            </a:rPr>
            <a:t>9.4</a:t>
          </a:r>
          <a:r>
            <a:rPr kumimoji="1" lang="ja-JP" altLang="en-US" sz="1300">
              <a:latin typeface="ＭＳ Ｐゴシック"/>
            </a:rPr>
            <a:t>％の増加となった。物件費の増加が大きな要因となっている。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次古平町行財政改革プランは計画期間を終えたが、今後も引き続き経費の抑制に努める。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78</xdr:row>
      <xdr:rowOff>115570</xdr:rowOff>
    </xdr:to>
    <xdr:cxnSp macro="">
      <xdr:nvCxnSpPr>
        <xdr:cNvPr id="422" name="直線コネクタ 421"/>
        <xdr:cNvCxnSpPr/>
      </xdr:nvCxnSpPr>
      <xdr:spPr>
        <a:xfrm>
          <a:off x="15671800" y="1313053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78</xdr:row>
      <xdr:rowOff>66039</xdr:rowOff>
    </xdr:to>
    <xdr:cxnSp macro="">
      <xdr:nvCxnSpPr>
        <xdr:cNvPr id="425" name="直線コネクタ 424"/>
        <xdr:cNvCxnSpPr/>
      </xdr:nvCxnSpPr>
      <xdr:spPr>
        <a:xfrm flipV="1">
          <a:off x="14782800" y="1313053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66039</xdr:rowOff>
    </xdr:to>
    <xdr:cxnSp macro="">
      <xdr:nvCxnSpPr>
        <xdr:cNvPr id="428" name="直線コネクタ 427"/>
        <xdr:cNvCxnSpPr/>
      </xdr:nvCxnSpPr>
      <xdr:spPr>
        <a:xfrm>
          <a:off x="13893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20320</xdr:rowOff>
    </xdr:to>
    <xdr:cxnSp macro="">
      <xdr:nvCxnSpPr>
        <xdr:cNvPr id="431" name="直線コネクタ 430"/>
        <xdr:cNvCxnSpPr/>
      </xdr:nvCxnSpPr>
      <xdr:spPr>
        <a:xfrm flipV="1">
          <a:off x="13004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1" name="円/楕円 440"/>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2"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3" name="円/楕円 442"/>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44" name="テキスト ボックス 443"/>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5" name="円/楕円 444"/>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127016</xdr:rowOff>
    </xdr:from>
    <xdr:ext cx="762000" cy="259045"/>
    <xdr:sp macro="" textlink="">
      <xdr:nvSpPr>
        <xdr:cNvPr id="446" name="テキスト ボックス 445"/>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7" name="円/楕円 446"/>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48" name="テキスト ボックス 447"/>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49" name="円/楕円 448"/>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0" name="テキスト ボックス 449"/>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北海道古平町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47548</xdr:rowOff>
    </xdr:from>
    <xdr:to>
      <xdr:col>4</xdr:col>
      <xdr:colOff>1117600</xdr:colOff>
      <xdr:row>17</xdr:row>
      <xdr:rowOff>47763</xdr:rowOff>
    </xdr:to>
    <xdr:cxnSp macro="">
      <xdr:nvCxnSpPr>
        <xdr:cNvPr id="47" name="直線コネクタ 46"/>
        <xdr:cNvCxnSpPr/>
      </xdr:nvCxnSpPr>
      <xdr:spPr bwMode="auto">
        <a:xfrm>
          <a:off x="5003800" y="3009823"/>
          <a:ext cx="647700" cy="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32540</xdr:rowOff>
    </xdr:from>
    <xdr:ext cx="762000" cy="259045"/>
    <xdr:sp macro="" textlink="">
      <xdr:nvSpPr>
        <xdr:cNvPr id="48" name="人口1人当たり決算額の推移平均値テキスト130"/>
        <xdr:cNvSpPr txBox="1"/>
      </xdr:nvSpPr>
      <xdr:spPr>
        <a:xfrm>
          <a:off x="5740400" y="2994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47548</xdr:rowOff>
    </xdr:from>
    <xdr:to>
      <xdr:col>4</xdr:col>
      <xdr:colOff>469900</xdr:colOff>
      <xdr:row>17</xdr:row>
      <xdr:rowOff>72365</xdr:rowOff>
    </xdr:to>
    <xdr:cxnSp macro="">
      <xdr:nvCxnSpPr>
        <xdr:cNvPr id="50" name="直線コネクタ 49"/>
        <xdr:cNvCxnSpPr/>
      </xdr:nvCxnSpPr>
      <xdr:spPr bwMode="auto">
        <a:xfrm flipV="1">
          <a:off x="4305300" y="3009823"/>
          <a:ext cx="698500" cy="2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72365</xdr:rowOff>
    </xdr:from>
    <xdr:to>
      <xdr:col>3</xdr:col>
      <xdr:colOff>904875</xdr:colOff>
      <xdr:row>17</xdr:row>
      <xdr:rowOff>84950</xdr:rowOff>
    </xdr:to>
    <xdr:cxnSp macro="">
      <xdr:nvCxnSpPr>
        <xdr:cNvPr id="53" name="直線コネクタ 52"/>
        <xdr:cNvCxnSpPr/>
      </xdr:nvCxnSpPr>
      <xdr:spPr bwMode="auto">
        <a:xfrm flipV="1">
          <a:off x="3606800" y="3034640"/>
          <a:ext cx="698500" cy="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83770</xdr:rowOff>
    </xdr:from>
    <xdr:to>
      <xdr:col>3</xdr:col>
      <xdr:colOff>206375</xdr:colOff>
      <xdr:row>17</xdr:row>
      <xdr:rowOff>84950</xdr:rowOff>
    </xdr:to>
    <xdr:cxnSp macro="">
      <xdr:nvCxnSpPr>
        <xdr:cNvPr id="56" name="直線コネクタ 55"/>
        <xdr:cNvCxnSpPr/>
      </xdr:nvCxnSpPr>
      <xdr:spPr bwMode="auto">
        <a:xfrm>
          <a:off x="2908300" y="3046045"/>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168413</xdr:rowOff>
    </xdr:from>
    <xdr:to>
      <xdr:col>5</xdr:col>
      <xdr:colOff>34925</xdr:colOff>
      <xdr:row>17</xdr:row>
      <xdr:rowOff>98563</xdr:rowOff>
    </xdr:to>
    <xdr:sp macro="" textlink="">
      <xdr:nvSpPr>
        <xdr:cNvPr id="66" name="円/楕円 65"/>
        <xdr:cNvSpPr/>
      </xdr:nvSpPr>
      <xdr:spPr bwMode="auto">
        <a:xfrm>
          <a:off x="56007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13490</xdr:rowOff>
    </xdr:from>
    <xdr:ext cx="762000" cy="259045"/>
    <xdr:sp macro="" textlink="">
      <xdr:nvSpPr>
        <xdr:cNvPr id="67" name="人口1人当たり決算額の推移該当値テキスト130"/>
        <xdr:cNvSpPr txBox="1"/>
      </xdr:nvSpPr>
      <xdr:spPr>
        <a:xfrm>
          <a:off x="5740400" y="28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205,495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168198</xdr:rowOff>
    </xdr:from>
    <xdr:to>
      <xdr:col>4</xdr:col>
      <xdr:colOff>520700</xdr:colOff>
      <xdr:row>17</xdr:row>
      <xdr:rowOff>98348</xdr:rowOff>
    </xdr:to>
    <xdr:sp macro="" textlink="">
      <xdr:nvSpPr>
        <xdr:cNvPr id="68" name="円/楕円 67"/>
        <xdr:cNvSpPr/>
      </xdr:nvSpPr>
      <xdr:spPr bwMode="auto">
        <a:xfrm>
          <a:off x="4953000" y="295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108525</xdr:rowOff>
    </xdr:from>
    <xdr:ext cx="736600" cy="259045"/>
    <xdr:sp macro="" textlink="">
      <xdr:nvSpPr>
        <xdr:cNvPr id="69" name="テキスト ボックス 68"/>
        <xdr:cNvSpPr txBox="1"/>
      </xdr:nvSpPr>
      <xdr:spPr>
        <a:xfrm>
          <a:off x="4622800" y="272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21565</xdr:rowOff>
    </xdr:from>
    <xdr:to>
      <xdr:col>3</xdr:col>
      <xdr:colOff>955675</xdr:colOff>
      <xdr:row>17</xdr:row>
      <xdr:rowOff>123165</xdr:rowOff>
    </xdr:to>
    <xdr:sp macro="" textlink="">
      <xdr:nvSpPr>
        <xdr:cNvPr id="70" name="円/楕円 69"/>
        <xdr:cNvSpPr/>
      </xdr:nvSpPr>
      <xdr:spPr bwMode="auto">
        <a:xfrm>
          <a:off x="4254500" y="298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107942</xdr:rowOff>
    </xdr:from>
    <xdr:ext cx="762000" cy="259045"/>
    <xdr:sp macro="" textlink="">
      <xdr:nvSpPr>
        <xdr:cNvPr id="71" name="テキスト ボックス 70"/>
        <xdr:cNvSpPr txBox="1"/>
      </xdr:nvSpPr>
      <xdr:spPr>
        <a:xfrm>
          <a:off x="3924300" y="30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34150</xdr:rowOff>
    </xdr:from>
    <xdr:to>
      <xdr:col>3</xdr:col>
      <xdr:colOff>257175</xdr:colOff>
      <xdr:row>17</xdr:row>
      <xdr:rowOff>135750</xdr:rowOff>
    </xdr:to>
    <xdr:sp macro="" textlink="">
      <xdr:nvSpPr>
        <xdr:cNvPr id="72" name="円/楕円 71"/>
        <xdr:cNvSpPr/>
      </xdr:nvSpPr>
      <xdr:spPr bwMode="auto">
        <a:xfrm>
          <a:off x="3556000" y="299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120527</xdr:rowOff>
    </xdr:from>
    <xdr:ext cx="762000" cy="259045"/>
    <xdr:sp macro="" textlink="">
      <xdr:nvSpPr>
        <xdr:cNvPr id="73" name="テキスト ボックス 72"/>
        <xdr:cNvSpPr txBox="1"/>
      </xdr:nvSpPr>
      <xdr:spPr>
        <a:xfrm>
          <a:off x="3225800" y="30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32970</xdr:rowOff>
    </xdr:from>
    <xdr:to>
      <xdr:col>2</xdr:col>
      <xdr:colOff>692150</xdr:colOff>
      <xdr:row>17</xdr:row>
      <xdr:rowOff>134570</xdr:rowOff>
    </xdr:to>
    <xdr:sp macro="" textlink="">
      <xdr:nvSpPr>
        <xdr:cNvPr id="74" name="円/楕円 73"/>
        <xdr:cNvSpPr/>
      </xdr:nvSpPr>
      <xdr:spPr bwMode="auto">
        <a:xfrm>
          <a:off x="2857500" y="299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144747</xdr:rowOff>
    </xdr:from>
    <xdr:ext cx="762000" cy="259045"/>
    <xdr:sp macro="" textlink="">
      <xdr:nvSpPr>
        <xdr:cNvPr id="75" name="テキスト ボックス 74"/>
        <xdr:cNvSpPr txBox="1"/>
      </xdr:nvSpPr>
      <xdr:spPr>
        <a:xfrm>
          <a:off x="2527300" y="276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140226</xdr:rowOff>
    </xdr:from>
    <xdr:to>
      <xdr:col>4</xdr:col>
      <xdr:colOff>1117600</xdr:colOff>
      <xdr:row>35</xdr:row>
      <xdr:rowOff>213237</xdr:rowOff>
    </xdr:to>
    <xdr:cxnSp macro="">
      <xdr:nvCxnSpPr>
        <xdr:cNvPr id="110" name="直線コネクタ 109"/>
        <xdr:cNvCxnSpPr/>
      </xdr:nvCxnSpPr>
      <xdr:spPr bwMode="auto">
        <a:xfrm flipV="1">
          <a:off x="5003800" y="6750576"/>
          <a:ext cx="647700" cy="73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213237</xdr:rowOff>
    </xdr:from>
    <xdr:to>
      <xdr:col>4</xdr:col>
      <xdr:colOff>469900</xdr:colOff>
      <xdr:row>35</xdr:row>
      <xdr:rowOff>289295</xdr:rowOff>
    </xdr:to>
    <xdr:cxnSp macro="">
      <xdr:nvCxnSpPr>
        <xdr:cNvPr id="113" name="直線コネクタ 112"/>
        <xdr:cNvCxnSpPr/>
      </xdr:nvCxnSpPr>
      <xdr:spPr bwMode="auto">
        <a:xfrm flipV="1">
          <a:off x="4305300" y="6823587"/>
          <a:ext cx="698500" cy="7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289295</xdr:rowOff>
    </xdr:from>
    <xdr:to>
      <xdr:col>3</xdr:col>
      <xdr:colOff>904875</xdr:colOff>
      <xdr:row>35</xdr:row>
      <xdr:rowOff>321169</xdr:rowOff>
    </xdr:to>
    <xdr:cxnSp macro="">
      <xdr:nvCxnSpPr>
        <xdr:cNvPr id="116" name="直線コネクタ 115"/>
        <xdr:cNvCxnSpPr/>
      </xdr:nvCxnSpPr>
      <xdr:spPr bwMode="auto">
        <a:xfrm flipV="1">
          <a:off x="3606800" y="6899645"/>
          <a:ext cx="698500" cy="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321169</xdr:rowOff>
    </xdr:from>
    <xdr:to>
      <xdr:col>3</xdr:col>
      <xdr:colOff>206375</xdr:colOff>
      <xdr:row>36</xdr:row>
      <xdr:rowOff>11796</xdr:rowOff>
    </xdr:to>
    <xdr:cxnSp macro="">
      <xdr:nvCxnSpPr>
        <xdr:cNvPr id="119" name="直線コネクタ 118"/>
        <xdr:cNvCxnSpPr/>
      </xdr:nvCxnSpPr>
      <xdr:spPr bwMode="auto">
        <a:xfrm flipV="1">
          <a:off x="2908300" y="6931519"/>
          <a:ext cx="698500" cy="3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89426</xdr:rowOff>
    </xdr:from>
    <xdr:to>
      <xdr:col>5</xdr:col>
      <xdr:colOff>34925</xdr:colOff>
      <xdr:row>35</xdr:row>
      <xdr:rowOff>191026</xdr:rowOff>
    </xdr:to>
    <xdr:sp macro="" textlink="">
      <xdr:nvSpPr>
        <xdr:cNvPr id="129" name="円/楕円 128"/>
        <xdr:cNvSpPr/>
      </xdr:nvSpPr>
      <xdr:spPr bwMode="auto">
        <a:xfrm>
          <a:off x="5600700" y="669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277403</xdr:rowOff>
    </xdr:from>
    <xdr:ext cx="762000" cy="259045"/>
    <xdr:sp macro="" textlink="">
      <xdr:nvSpPr>
        <xdr:cNvPr id="130" name="人口1人当たり決算額の推移該当値テキスト445"/>
        <xdr:cNvSpPr txBox="1"/>
      </xdr:nvSpPr>
      <xdr:spPr>
        <a:xfrm>
          <a:off x="5740400" y="65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162437</xdr:rowOff>
    </xdr:from>
    <xdr:to>
      <xdr:col>4</xdr:col>
      <xdr:colOff>520700</xdr:colOff>
      <xdr:row>35</xdr:row>
      <xdr:rowOff>264037</xdr:rowOff>
    </xdr:to>
    <xdr:sp macro="" textlink="">
      <xdr:nvSpPr>
        <xdr:cNvPr id="131" name="円/楕円 130"/>
        <xdr:cNvSpPr/>
      </xdr:nvSpPr>
      <xdr:spPr bwMode="auto">
        <a:xfrm>
          <a:off x="4953000" y="677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274214</xdr:rowOff>
    </xdr:from>
    <xdr:ext cx="736600" cy="259045"/>
    <xdr:sp macro="" textlink="">
      <xdr:nvSpPr>
        <xdr:cNvPr id="132" name="テキスト ボックス 131"/>
        <xdr:cNvSpPr txBox="1"/>
      </xdr:nvSpPr>
      <xdr:spPr>
        <a:xfrm>
          <a:off x="4622800" y="654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238495</xdr:rowOff>
    </xdr:from>
    <xdr:to>
      <xdr:col>3</xdr:col>
      <xdr:colOff>955675</xdr:colOff>
      <xdr:row>35</xdr:row>
      <xdr:rowOff>340095</xdr:rowOff>
    </xdr:to>
    <xdr:sp macro="" textlink="">
      <xdr:nvSpPr>
        <xdr:cNvPr id="133" name="円/楕円 132"/>
        <xdr:cNvSpPr/>
      </xdr:nvSpPr>
      <xdr:spPr bwMode="auto">
        <a:xfrm>
          <a:off x="4254500" y="684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7372</xdr:rowOff>
    </xdr:from>
    <xdr:ext cx="762000" cy="259045"/>
    <xdr:sp macro="" textlink="">
      <xdr:nvSpPr>
        <xdr:cNvPr id="134" name="テキスト ボックス 133"/>
        <xdr:cNvSpPr txBox="1"/>
      </xdr:nvSpPr>
      <xdr:spPr>
        <a:xfrm>
          <a:off x="3924300" y="66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270369</xdr:rowOff>
    </xdr:from>
    <xdr:to>
      <xdr:col>3</xdr:col>
      <xdr:colOff>257175</xdr:colOff>
      <xdr:row>36</xdr:row>
      <xdr:rowOff>29069</xdr:rowOff>
    </xdr:to>
    <xdr:sp macro="" textlink="">
      <xdr:nvSpPr>
        <xdr:cNvPr id="135" name="円/楕円 134"/>
        <xdr:cNvSpPr/>
      </xdr:nvSpPr>
      <xdr:spPr bwMode="auto">
        <a:xfrm>
          <a:off x="3556000" y="688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13846</xdr:rowOff>
    </xdr:from>
    <xdr:ext cx="762000" cy="259045"/>
    <xdr:sp macro="" textlink="">
      <xdr:nvSpPr>
        <xdr:cNvPr id="136" name="テキスト ボックス 135"/>
        <xdr:cNvSpPr txBox="1"/>
      </xdr:nvSpPr>
      <xdr:spPr>
        <a:xfrm>
          <a:off x="3225800" y="696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303896</xdr:rowOff>
    </xdr:from>
    <xdr:to>
      <xdr:col>2</xdr:col>
      <xdr:colOff>692150</xdr:colOff>
      <xdr:row>36</xdr:row>
      <xdr:rowOff>62596</xdr:rowOff>
    </xdr:to>
    <xdr:sp macro="" textlink="">
      <xdr:nvSpPr>
        <xdr:cNvPr id="137" name="円/楕円 136"/>
        <xdr:cNvSpPr/>
      </xdr:nvSpPr>
      <xdr:spPr bwMode="auto">
        <a:xfrm>
          <a:off x="2857500" y="69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47373</xdr:rowOff>
    </xdr:from>
    <xdr:ext cx="762000" cy="259045"/>
    <xdr:sp macro="" textlink="">
      <xdr:nvSpPr>
        <xdr:cNvPr id="138" name="テキスト ボックス 137"/>
        <xdr:cNvSpPr txBox="1"/>
      </xdr:nvSpPr>
      <xdr:spPr>
        <a:xfrm>
          <a:off x="2527300" y="700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35429</xdr:rowOff>
    </xdr:from>
    <xdr:to>
      <xdr:col>6</xdr:col>
      <xdr:colOff>511175</xdr:colOff>
      <xdr:row>38</xdr:row>
      <xdr:rowOff>71548</xdr:rowOff>
    </xdr:to>
    <xdr:cxnSp macro="">
      <xdr:nvCxnSpPr>
        <xdr:cNvPr id="63" name="直線コネクタ 62"/>
        <xdr:cNvCxnSpPr/>
      </xdr:nvCxnSpPr>
      <xdr:spPr>
        <a:xfrm flipV="1">
          <a:off x="3797300" y="6550529"/>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71548</xdr:rowOff>
    </xdr:from>
    <xdr:to>
      <xdr:col>5</xdr:col>
      <xdr:colOff>358775</xdr:colOff>
      <xdr:row>38</xdr:row>
      <xdr:rowOff>89179</xdr:rowOff>
    </xdr:to>
    <xdr:cxnSp macro="">
      <xdr:nvCxnSpPr>
        <xdr:cNvPr id="66" name="直線コネクタ 65"/>
        <xdr:cNvCxnSpPr/>
      </xdr:nvCxnSpPr>
      <xdr:spPr>
        <a:xfrm flipV="1">
          <a:off x="2908300" y="6586648"/>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89179</xdr:rowOff>
    </xdr:from>
    <xdr:to>
      <xdr:col>4</xdr:col>
      <xdr:colOff>155575</xdr:colOff>
      <xdr:row>38</xdr:row>
      <xdr:rowOff>92791</xdr:rowOff>
    </xdr:to>
    <xdr:cxnSp macro="">
      <xdr:nvCxnSpPr>
        <xdr:cNvPr id="69" name="直線コネクタ 68"/>
        <xdr:cNvCxnSpPr/>
      </xdr:nvCxnSpPr>
      <xdr:spPr>
        <a:xfrm flipV="1">
          <a:off x="2019300" y="660427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92791</xdr:rowOff>
    </xdr:from>
    <xdr:to>
      <xdr:col>2</xdr:col>
      <xdr:colOff>638175</xdr:colOff>
      <xdr:row>38</xdr:row>
      <xdr:rowOff>97363</xdr:rowOff>
    </xdr:to>
    <xdr:cxnSp macro="">
      <xdr:nvCxnSpPr>
        <xdr:cNvPr id="72" name="直線コネクタ 71"/>
        <xdr:cNvCxnSpPr/>
      </xdr:nvCxnSpPr>
      <xdr:spPr>
        <a:xfrm flipV="1">
          <a:off x="1130300" y="66078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156079</xdr:rowOff>
    </xdr:from>
    <xdr:to>
      <xdr:col>6</xdr:col>
      <xdr:colOff>561975</xdr:colOff>
      <xdr:row>38</xdr:row>
      <xdr:rowOff>86229</xdr:rowOff>
    </xdr:to>
    <xdr:sp macro="" textlink="">
      <xdr:nvSpPr>
        <xdr:cNvPr id="82" name="円/楕円 81"/>
        <xdr:cNvSpPr/>
      </xdr:nvSpPr>
      <xdr:spPr>
        <a:xfrm>
          <a:off x="4584700" y="6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7506</xdr:rowOff>
    </xdr:from>
    <xdr:ext cx="599010" cy="259045"/>
    <xdr:sp macro="" textlink="">
      <xdr:nvSpPr>
        <xdr:cNvPr id="83" name="人件費該当値テキスト"/>
        <xdr:cNvSpPr txBox="1"/>
      </xdr:nvSpPr>
      <xdr:spPr>
        <a:xfrm>
          <a:off x="4686300" y="63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20748</xdr:rowOff>
    </xdr:from>
    <xdr:to>
      <xdr:col>5</xdr:col>
      <xdr:colOff>409575</xdr:colOff>
      <xdr:row>38</xdr:row>
      <xdr:rowOff>122348</xdr:rowOff>
    </xdr:to>
    <xdr:sp macro="" textlink="">
      <xdr:nvSpPr>
        <xdr:cNvPr id="84" name="円/楕円 83"/>
        <xdr:cNvSpPr/>
      </xdr:nvSpPr>
      <xdr:spPr>
        <a:xfrm>
          <a:off x="3746500" y="6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138875</xdr:rowOff>
    </xdr:from>
    <xdr:ext cx="599010" cy="259045"/>
    <xdr:sp macro="" textlink="">
      <xdr:nvSpPr>
        <xdr:cNvPr id="85" name="テキスト ボックス 84"/>
        <xdr:cNvSpPr txBox="1"/>
      </xdr:nvSpPr>
      <xdr:spPr>
        <a:xfrm>
          <a:off x="3497794" y="63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38379</xdr:rowOff>
    </xdr:from>
    <xdr:to>
      <xdr:col>4</xdr:col>
      <xdr:colOff>206375</xdr:colOff>
      <xdr:row>38</xdr:row>
      <xdr:rowOff>139979</xdr:rowOff>
    </xdr:to>
    <xdr:sp macro="" textlink="">
      <xdr:nvSpPr>
        <xdr:cNvPr id="86" name="円/楕円 85"/>
        <xdr:cNvSpPr/>
      </xdr:nvSpPr>
      <xdr:spPr>
        <a:xfrm>
          <a:off x="2857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131106</xdr:rowOff>
    </xdr:from>
    <xdr:ext cx="599010" cy="259045"/>
    <xdr:sp macro="" textlink="">
      <xdr:nvSpPr>
        <xdr:cNvPr id="87" name="テキスト ボックス 86"/>
        <xdr:cNvSpPr txBox="1"/>
      </xdr:nvSpPr>
      <xdr:spPr>
        <a:xfrm>
          <a:off x="2608794" y="664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41991</xdr:rowOff>
    </xdr:from>
    <xdr:to>
      <xdr:col>3</xdr:col>
      <xdr:colOff>3175</xdr:colOff>
      <xdr:row>38</xdr:row>
      <xdr:rowOff>143591</xdr:rowOff>
    </xdr:to>
    <xdr:sp macro="" textlink="">
      <xdr:nvSpPr>
        <xdr:cNvPr id="88" name="円/楕円 87"/>
        <xdr:cNvSpPr/>
      </xdr:nvSpPr>
      <xdr:spPr>
        <a:xfrm>
          <a:off x="1968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134718</xdr:rowOff>
    </xdr:from>
    <xdr:ext cx="599010" cy="259045"/>
    <xdr:sp macro="" textlink="">
      <xdr:nvSpPr>
        <xdr:cNvPr id="89" name="テキスト ボックス 88"/>
        <xdr:cNvSpPr txBox="1"/>
      </xdr:nvSpPr>
      <xdr:spPr>
        <a:xfrm>
          <a:off x="1719794" y="664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46563</xdr:rowOff>
    </xdr:from>
    <xdr:to>
      <xdr:col>1</xdr:col>
      <xdr:colOff>485775</xdr:colOff>
      <xdr:row>38</xdr:row>
      <xdr:rowOff>148163</xdr:rowOff>
    </xdr:to>
    <xdr:sp macro="" textlink="">
      <xdr:nvSpPr>
        <xdr:cNvPr id="90" name="円/楕円 89"/>
        <xdr:cNvSpPr/>
      </xdr:nvSpPr>
      <xdr:spPr>
        <a:xfrm>
          <a:off x="1079500" y="6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139290</xdr:rowOff>
    </xdr:from>
    <xdr:ext cx="599010" cy="259045"/>
    <xdr:sp macro="" textlink="">
      <xdr:nvSpPr>
        <xdr:cNvPr id="91" name="テキスト ボックス 90"/>
        <xdr:cNvSpPr txBox="1"/>
      </xdr:nvSpPr>
      <xdr:spPr>
        <a:xfrm>
          <a:off x="830794" y="665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10348</xdr:rowOff>
    </xdr:from>
    <xdr:to>
      <xdr:col>6</xdr:col>
      <xdr:colOff>511175</xdr:colOff>
      <xdr:row>57</xdr:row>
      <xdr:rowOff>89449</xdr:rowOff>
    </xdr:to>
    <xdr:cxnSp macro="">
      <xdr:nvCxnSpPr>
        <xdr:cNvPr id="122" name="直線コネクタ 121"/>
        <xdr:cNvCxnSpPr/>
      </xdr:nvCxnSpPr>
      <xdr:spPr>
        <a:xfrm flipV="1">
          <a:off x="3797300" y="9782998"/>
          <a:ext cx="838200" cy="7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89449</xdr:rowOff>
    </xdr:from>
    <xdr:to>
      <xdr:col>5</xdr:col>
      <xdr:colOff>358775</xdr:colOff>
      <xdr:row>58</xdr:row>
      <xdr:rowOff>41918</xdr:rowOff>
    </xdr:to>
    <xdr:cxnSp macro="">
      <xdr:nvCxnSpPr>
        <xdr:cNvPr id="125" name="直線コネクタ 124"/>
        <xdr:cNvCxnSpPr/>
      </xdr:nvCxnSpPr>
      <xdr:spPr>
        <a:xfrm flipV="1">
          <a:off x="2908300" y="9862099"/>
          <a:ext cx="889000" cy="1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41918</xdr:rowOff>
    </xdr:from>
    <xdr:to>
      <xdr:col>4</xdr:col>
      <xdr:colOff>155575</xdr:colOff>
      <xdr:row>58</xdr:row>
      <xdr:rowOff>102920</xdr:rowOff>
    </xdr:to>
    <xdr:cxnSp macro="">
      <xdr:nvCxnSpPr>
        <xdr:cNvPr id="128" name="直線コネクタ 127"/>
        <xdr:cNvCxnSpPr/>
      </xdr:nvCxnSpPr>
      <xdr:spPr>
        <a:xfrm flipV="1">
          <a:off x="2019300" y="9986018"/>
          <a:ext cx="889000" cy="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102920</xdr:rowOff>
    </xdr:from>
    <xdr:to>
      <xdr:col>2</xdr:col>
      <xdr:colOff>638175</xdr:colOff>
      <xdr:row>58</xdr:row>
      <xdr:rowOff>106200</xdr:rowOff>
    </xdr:to>
    <xdr:cxnSp macro="">
      <xdr:nvCxnSpPr>
        <xdr:cNvPr id="131" name="直線コネクタ 130"/>
        <xdr:cNvCxnSpPr/>
      </xdr:nvCxnSpPr>
      <xdr:spPr>
        <a:xfrm flipV="1">
          <a:off x="1130300" y="1004702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130998</xdr:rowOff>
    </xdr:from>
    <xdr:to>
      <xdr:col>6</xdr:col>
      <xdr:colOff>561975</xdr:colOff>
      <xdr:row>57</xdr:row>
      <xdr:rowOff>61148</xdr:rowOff>
    </xdr:to>
    <xdr:sp macro="" textlink="">
      <xdr:nvSpPr>
        <xdr:cNvPr id="141" name="円/楕円 140"/>
        <xdr:cNvSpPr/>
      </xdr:nvSpPr>
      <xdr:spPr>
        <a:xfrm>
          <a:off x="4584700" y="97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153875</xdr:rowOff>
    </xdr:from>
    <xdr:ext cx="599010" cy="259045"/>
    <xdr:sp macro="" textlink="">
      <xdr:nvSpPr>
        <xdr:cNvPr id="142" name="物件費該当値テキスト"/>
        <xdr:cNvSpPr txBox="1"/>
      </xdr:nvSpPr>
      <xdr:spPr>
        <a:xfrm>
          <a:off x="4686300" y="958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38649</xdr:rowOff>
    </xdr:from>
    <xdr:to>
      <xdr:col>5</xdr:col>
      <xdr:colOff>409575</xdr:colOff>
      <xdr:row>57</xdr:row>
      <xdr:rowOff>140249</xdr:rowOff>
    </xdr:to>
    <xdr:sp macro="" textlink="">
      <xdr:nvSpPr>
        <xdr:cNvPr id="143" name="円/楕円 142"/>
        <xdr:cNvSpPr/>
      </xdr:nvSpPr>
      <xdr:spPr>
        <a:xfrm>
          <a:off x="3746500" y="98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156776</xdr:rowOff>
    </xdr:from>
    <xdr:ext cx="599010" cy="259045"/>
    <xdr:sp macro="" textlink="">
      <xdr:nvSpPr>
        <xdr:cNvPr id="144" name="テキスト ボックス 143"/>
        <xdr:cNvSpPr txBox="1"/>
      </xdr:nvSpPr>
      <xdr:spPr>
        <a:xfrm>
          <a:off x="3497794" y="958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162568</xdr:rowOff>
    </xdr:from>
    <xdr:to>
      <xdr:col>4</xdr:col>
      <xdr:colOff>206375</xdr:colOff>
      <xdr:row>58</xdr:row>
      <xdr:rowOff>92718</xdr:rowOff>
    </xdr:to>
    <xdr:sp macro="" textlink="">
      <xdr:nvSpPr>
        <xdr:cNvPr id="145" name="円/楕円 144"/>
        <xdr:cNvSpPr/>
      </xdr:nvSpPr>
      <xdr:spPr>
        <a:xfrm>
          <a:off x="2857500" y="9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83845</xdr:rowOff>
    </xdr:from>
    <xdr:ext cx="599010" cy="259045"/>
    <xdr:sp macro="" textlink="">
      <xdr:nvSpPr>
        <xdr:cNvPr id="146" name="テキスト ボックス 145"/>
        <xdr:cNvSpPr txBox="1"/>
      </xdr:nvSpPr>
      <xdr:spPr>
        <a:xfrm>
          <a:off x="2608794" y="1002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52120</xdr:rowOff>
    </xdr:from>
    <xdr:to>
      <xdr:col>3</xdr:col>
      <xdr:colOff>3175</xdr:colOff>
      <xdr:row>58</xdr:row>
      <xdr:rowOff>153720</xdr:rowOff>
    </xdr:to>
    <xdr:sp macro="" textlink="">
      <xdr:nvSpPr>
        <xdr:cNvPr id="147" name="円/楕円 146"/>
        <xdr:cNvSpPr/>
      </xdr:nvSpPr>
      <xdr:spPr>
        <a:xfrm>
          <a:off x="1968500" y="99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144847</xdr:rowOff>
    </xdr:from>
    <xdr:ext cx="599010" cy="259045"/>
    <xdr:sp macro="" textlink="">
      <xdr:nvSpPr>
        <xdr:cNvPr id="148" name="テキスト ボックス 147"/>
        <xdr:cNvSpPr txBox="1"/>
      </xdr:nvSpPr>
      <xdr:spPr>
        <a:xfrm>
          <a:off x="1719794" y="100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55400</xdr:rowOff>
    </xdr:from>
    <xdr:to>
      <xdr:col>1</xdr:col>
      <xdr:colOff>485775</xdr:colOff>
      <xdr:row>58</xdr:row>
      <xdr:rowOff>157000</xdr:rowOff>
    </xdr:to>
    <xdr:sp macro="" textlink="">
      <xdr:nvSpPr>
        <xdr:cNvPr id="149" name="円/楕円 148"/>
        <xdr:cNvSpPr/>
      </xdr:nvSpPr>
      <xdr:spPr>
        <a:xfrm>
          <a:off x="1079500" y="99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148127</xdr:rowOff>
    </xdr:from>
    <xdr:ext cx="599010" cy="259045"/>
    <xdr:sp macro="" textlink="">
      <xdr:nvSpPr>
        <xdr:cNvPr id="150" name="テキスト ボックス 149"/>
        <xdr:cNvSpPr txBox="1"/>
      </xdr:nvSpPr>
      <xdr:spPr>
        <a:xfrm>
          <a:off x="830794" y="1009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62852</xdr:rowOff>
    </xdr:from>
    <xdr:to>
      <xdr:col>6</xdr:col>
      <xdr:colOff>511175</xdr:colOff>
      <xdr:row>75</xdr:row>
      <xdr:rowOff>102877</xdr:rowOff>
    </xdr:to>
    <xdr:cxnSp macro="">
      <xdr:nvCxnSpPr>
        <xdr:cNvPr id="179" name="直線コネクタ 178"/>
        <xdr:cNvCxnSpPr/>
      </xdr:nvCxnSpPr>
      <xdr:spPr>
        <a:xfrm flipV="1">
          <a:off x="3797300" y="12750152"/>
          <a:ext cx="838200" cy="2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12827</xdr:rowOff>
    </xdr:from>
    <xdr:to>
      <xdr:col>5</xdr:col>
      <xdr:colOff>358775</xdr:colOff>
      <xdr:row>75</xdr:row>
      <xdr:rowOff>102877</xdr:rowOff>
    </xdr:to>
    <xdr:cxnSp macro="">
      <xdr:nvCxnSpPr>
        <xdr:cNvPr id="182" name="直線コネクタ 181"/>
        <xdr:cNvCxnSpPr/>
      </xdr:nvCxnSpPr>
      <xdr:spPr>
        <a:xfrm>
          <a:off x="2908300" y="12871577"/>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163475</xdr:rowOff>
    </xdr:from>
    <xdr:to>
      <xdr:col>4</xdr:col>
      <xdr:colOff>155575</xdr:colOff>
      <xdr:row>75</xdr:row>
      <xdr:rowOff>12827</xdr:rowOff>
    </xdr:to>
    <xdr:cxnSp macro="">
      <xdr:nvCxnSpPr>
        <xdr:cNvPr id="185" name="直線コネクタ 184"/>
        <xdr:cNvCxnSpPr/>
      </xdr:nvCxnSpPr>
      <xdr:spPr>
        <a:xfrm>
          <a:off x="2019300" y="1285077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163475</xdr:rowOff>
    </xdr:from>
    <xdr:to>
      <xdr:col>2</xdr:col>
      <xdr:colOff>638175</xdr:colOff>
      <xdr:row>75</xdr:row>
      <xdr:rowOff>3626</xdr:rowOff>
    </xdr:to>
    <xdr:cxnSp macro="">
      <xdr:nvCxnSpPr>
        <xdr:cNvPr id="188" name="直線コネクタ 187"/>
        <xdr:cNvCxnSpPr/>
      </xdr:nvCxnSpPr>
      <xdr:spPr>
        <a:xfrm flipV="1">
          <a:off x="1130300" y="1285077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12052</xdr:rowOff>
    </xdr:from>
    <xdr:to>
      <xdr:col>6</xdr:col>
      <xdr:colOff>561975</xdr:colOff>
      <xdr:row>74</xdr:row>
      <xdr:rowOff>113652</xdr:rowOff>
    </xdr:to>
    <xdr:sp macro="" textlink="">
      <xdr:nvSpPr>
        <xdr:cNvPr id="198" name="円/楕円 197"/>
        <xdr:cNvSpPr/>
      </xdr:nvSpPr>
      <xdr:spPr>
        <a:xfrm>
          <a:off x="4584700" y="126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34929</xdr:rowOff>
    </xdr:from>
    <xdr:ext cx="534377" cy="259045"/>
    <xdr:sp macro="" textlink="">
      <xdr:nvSpPr>
        <xdr:cNvPr id="199" name="維持補修費該当値テキスト"/>
        <xdr:cNvSpPr txBox="1"/>
      </xdr:nvSpPr>
      <xdr:spPr>
        <a:xfrm>
          <a:off x="4686300" y="125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52077</xdr:rowOff>
    </xdr:from>
    <xdr:to>
      <xdr:col>5</xdr:col>
      <xdr:colOff>409575</xdr:colOff>
      <xdr:row>75</xdr:row>
      <xdr:rowOff>153677</xdr:rowOff>
    </xdr:to>
    <xdr:sp macro="" textlink="">
      <xdr:nvSpPr>
        <xdr:cNvPr id="200" name="円/楕円 199"/>
        <xdr:cNvSpPr/>
      </xdr:nvSpPr>
      <xdr:spPr>
        <a:xfrm>
          <a:off x="3746500" y="129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170204</xdr:rowOff>
    </xdr:from>
    <xdr:ext cx="534377" cy="259045"/>
    <xdr:sp macro="" textlink="">
      <xdr:nvSpPr>
        <xdr:cNvPr id="201" name="テキスト ボックス 200"/>
        <xdr:cNvSpPr txBox="1"/>
      </xdr:nvSpPr>
      <xdr:spPr>
        <a:xfrm>
          <a:off x="3530111" y="126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133477</xdr:rowOff>
    </xdr:from>
    <xdr:to>
      <xdr:col>4</xdr:col>
      <xdr:colOff>206375</xdr:colOff>
      <xdr:row>75</xdr:row>
      <xdr:rowOff>63627</xdr:rowOff>
    </xdr:to>
    <xdr:sp macro="" textlink="">
      <xdr:nvSpPr>
        <xdr:cNvPr id="202" name="円/楕円 201"/>
        <xdr:cNvSpPr/>
      </xdr:nvSpPr>
      <xdr:spPr>
        <a:xfrm>
          <a:off x="2857500" y="128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80154</xdr:rowOff>
    </xdr:from>
    <xdr:ext cx="534377" cy="259045"/>
    <xdr:sp macro="" textlink="">
      <xdr:nvSpPr>
        <xdr:cNvPr id="203" name="テキスト ボックス 202"/>
        <xdr:cNvSpPr txBox="1"/>
      </xdr:nvSpPr>
      <xdr:spPr>
        <a:xfrm>
          <a:off x="2641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112675</xdr:rowOff>
    </xdr:from>
    <xdr:to>
      <xdr:col>3</xdr:col>
      <xdr:colOff>3175</xdr:colOff>
      <xdr:row>75</xdr:row>
      <xdr:rowOff>42825</xdr:rowOff>
    </xdr:to>
    <xdr:sp macro="" textlink="">
      <xdr:nvSpPr>
        <xdr:cNvPr id="204" name="円/楕円 203"/>
        <xdr:cNvSpPr/>
      </xdr:nvSpPr>
      <xdr:spPr>
        <a:xfrm>
          <a:off x="19685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59352</xdr:rowOff>
    </xdr:from>
    <xdr:ext cx="534377" cy="259045"/>
    <xdr:sp macro="" textlink="">
      <xdr:nvSpPr>
        <xdr:cNvPr id="205" name="テキスト ボックス 204"/>
        <xdr:cNvSpPr txBox="1"/>
      </xdr:nvSpPr>
      <xdr:spPr>
        <a:xfrm>
          <a:off x="1752111" y="12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124276</xdr:rowOff>
    </xdr:from>
    <xdr:to>
      <xdr:col>1</xdr:col>
      <xdr:colOff>485775</xdr:colOff>
      <xdr:row>75</xdr:row>
      <xdr:rowOff>54426</xdr:rowOff>
    </xdr:to>
    <xdr:sp macro="" textlink="">
      <xdr:nvSpPr>
        <xdr:cNvPr id="206" name="円/楕円 205"/>
        <xdr:cNvSpPr/>
      </xdr:nvSpPr>
      <xdr:spPr>
        <a:xfrm>
          <a:off x="1079500" y="128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70953</xdr:rowOff>
    </xdr:from>
    <xdr:ext cx="534377" cy="259045"/>
    <xdr:sp macro="" textlink="">
      <xdr:nvSpPr>
        <xdr:cNvPr id="207" name="テキスト ボックス 206"/>
        <xdr:cNvSpPr txBox="1"/>
      </xdr:nvSpPr>
      <xdr:spPr>
        <a:xfrm>
          <a:off x="863111" y="12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43599</xdr:rowOff>
    </xdr:from>
    <xdr:to>
      <xdr:col>6</xdr:col>
      <xdr:colOff>511175</xdr:colOff>
      <xdr:row>91</xdr:row>
      <xdr:rowOff>61468</xdr:rowOff>
    </xdr:to>
    <xdr:cxnSp macro="">
      <xdr:nvCxnSpPr>
        <xdr:cNvPr id="237" name="直線コネクタ 236"/>
        <xdr:cNvCxnSpPr/>
      </xdr:nvCxnSpPr>
      <xdr:spPr>
        <a:xfrm flipV="1">
          <a:off x="3797300" y="15474099"/>
          <a:ext cx="8382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144348</xdr:rowOff>
    </xdr:from>
    <xdr:to>
      <xdr:col>5</xdr:col>
      <xdr:colOff>358775</xdr:colOff>
      <xdr:row>91</xdr:row>
      <xdr:rowOff>61468</xdr:rowOff>
    </xdr:to>
    <xdr:cxnSp macro="">
      <xdr:nvCxnSpPr>
        <xdr:cNvPr id="240" name="直線コネクタ 239"/>
        <xdr:cNvCxnSpPr/>
      </xdr:nvCxnSpPr>
      <xdr:spPr>
        <a:xfrm>
          <a:off x="2908300" y="15574848"/>
          <a:ext cx="889000" cy="8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144348</xdr:rowOff>
    </xdr:from>
    <xdr:to>
      <xdr:col>4</xdr:col>
      <xdr:colOff>155575</xdr:colOff>
      <xdr:row>91</xdr:row>
      <xdr:rowOff>162979</xdr:rowOff>
    </xdr:to>
    <xdr:cxnSp macro="">
      <xdr:nvCxnSpPr>
        <xdr:cNvPr id="243" name="直線コネクタ 242"/>
        <xdr:cNvCxnSpPr/>
      </xdr:nvCxnSpPr>
      <xdr:spPr>
        <a:xfrm flipV="1">
          <a:off x="2019300" y="15574848"/>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162979</xdr:rowOff>
    </xdr:from>
    <xdr:to>
      <xdr:col>2</xdr:col>
      <xdr:colOff>638175</xdr:colOff>
      <xdr:row>92</xdr:row>
      <xdr:rowOff>138328</xdr:rowOff>
    </xdr:to>
    <xdr:cxnSp macro="">
      <xdr:nvCxnSpPr>
        <xdr:cNvPr id="246" name="直線コネクタ 245"/>
        <xdr:cNvCxnSpPr/>
      </xdr:nvCxnSpPr>
      <xdr:spPr>
        <a:xfrm flipV="1">
          <a:off x="1130300" y="15764929"/>
          <a:ext cx="8890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68546</xdr:rowOff>
    </xdr:from>
    <xdr:ext cx="534377" cy="259045"/>
    <xdr:sp macro="" textlink="">
      <xdr:nvSpPr>
        <xdr:cNvPr id="248" name="テキスト ボックス 247"/>
        <xdr:cNvSpPr txBox="1"/>
      </xdr:nvSpPr>
      <xdr:spPr>
        <a:xfrm>
          <a:off x="1752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48835</xdr:rowOff>
    </xdr:from>
    <xdr:ext cx="534377" cy="259045"/>
    <xdr:sp macro="" textlink="">
      <xdr:nvSpPr>
        <xdr:cNvPr id="250" name="テキスト ボックス 249"/>
        <xdr:cNvSpPr txBox="1"/>
      </xdr:nvSpPr>
      <xdr:spPr>
        <a:xfrm>
          <a:off x="863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164249</xdr:rowOff>
    </xdr:from>
    <xdr:to>
      <xdr:col>6</xdr:col>
      <xdr:colOff>561975</xdr:colOff>
      <xdr:row>90</xdr:row>
      <xdr:rowOff>94399</xdr:rowOff>
    </xdr:to>
    <xdr:sp macro="" textlink="">
      <xdr:nvSpPr>
        <xdr:cNvPr id="256" name="円/楕円 255"/>
        <xdr:cNvSpPr/>
      </xdr:nvSpPr>
      <xdr:spPr>
        <a:xfrm>
          <a:off x="4584700" y="154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117276</xdr:rowOff>
    </xdr:from>
    <xdr:ext cx="599010" cy="259045"/>
    <xdr:sp macro="" textlink="">
      <xdr:nvSpPr>
        <xdr:cNvPr id="257" name="扶助費該当値テキスト"/>
        <xdr:cNvSpPr txBox="1"/>
      </xdr:nvSpPr>
      <xdr:spPr>
        <a:xfrm>
          <a:off x="4686300" y="1537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151,567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10668</xdr:rowOff>
    </xdr:from>
    <xdr:to>
      <xdr:col>5</xdr:col>
      <xdr:colOff>409575</xdr:colOff>
      <xdr:row>91</xdr:row>
      <xdr:rowOff>112268</xdr:rowOff>
    </xdr:to>
    <xdr:sp macro="" textlink="">
      <xdr:nvSpPr>
        <xdr:cNvPr id="258" name="円/楕円 257"/>
        <xdr:cNvSpPr/>
      </xdr:nvSpPr>
      <xdr:spPr>
        <a:xfrm>
          <a:off x="3746500" y="156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128795</xdr:rowOff>
    </xdr:from>
    <xdr:ext cx="599010" cy="259045"/>
    <xdr:sp macro="" textlink="">
      <xdr:nvSpPr>
        <xdr:cNvPr id="259" name="テキスト ボックス 258"/>
        <xdr:cNvSpPr txBox="1"/>
      </xdr:nvSpPr>
      <xdr:spPr>
        <a:xfrm>
          <a:off x="3497794" y="1538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93548</xdr:rowOff>
    </xdr:from>
    <xdr:to>
      <xdr:col>4</xdr:col>
      <xdr:colOff>206375</xdr:colOff>
      <xdr:row>91</xdr:row>
      <xdr:rowOff>23698</xdr:rowOff>
    </xdr:to>
    <xdr:sp macro="" textlink="">
      <xdr:nvSpPr>
        <xdr:cNvPr id="260" name="円/楕円 259"/>
        <xdr:cNvSpPr/>
      </xdr:nvSpPr>
      <xdr:spPr>
        <a:xfrm>
          <a:off x="2857500" y="155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40225</xdr:rowOff>
    </xdr:from>
    <xdr:ext cx="599010" cy="259045"/>
    <xdr:sp macro="" textlink="">
      <xdr:nvSpPr>
        <xdr:cNvPr id="261" name="テキスト ボックス 260"/>
        <xdr:cNvSpPr txBox="1"/>
      </xdr:nvSpPr>
      <xdr:spPr>
        <a:xfrm>
          <a:off x="2608794" y="152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112179</xdr:rowOff>
    </xdr:from>
    <xdr:to>
      <xdr:col>3</xdr:col>
      <xdr:colOff>3175</xdr:colOff>
      <xdr:row>92</xdr:row>
      <xdr:rowOff>42329</xdr:rowOff>
    </xdr:to>
    <xdr:sp macro="" textlink="">
      <xdr:nvSpPr>
        <xdr:cNvPr id="262" name="円/楕円 261"/>
        <xdr:cNvSpPr/>
      </xdr:nvSpPr>
      <xdr:spPr>
        <a:xfrm>
          <a:off x="1968500" y="157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58856</xdr:rowOff>
    </xdr:from>
    <xdr:ext cx="599010" cy="259045"/>
    <xdr:sp macro="" textlink="">
      <xdr:nvSpPr>
        <xdr:cNvPr id="263" name="テキスト ボックス 262"/>
        <xdr:cNvSpPr txBox="1"/>
      </xdr:nvSpPr>
      <xdr:spPr>
        <a:xfrm>
          <a:off x="1719794" y="1548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87528</xdr:rowOff>
    </xdr:from>
    <xdr:to>
      <xdr:col>1</xdr:col>
      <xdr:colOff>485775</xdr:colOff>
      <xdr:row>93</xdr:row>
      <xdr:rowOff>17678</xdr:rowOff>
    </xdr:to>
    <xdr:sp macro="" textlink="">
      <xdr:nvSpPr>
        <xdr:cNvPr id="264" name="円/楕円 263"/>
        <xdr:cNvSpPr/>
      </xdr:nvSpPr>
      <xdr:spPr>
        <a:xfrm>
          <a:off x="1079500" y="15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34205</xdr:rowOff>
    </xdr:from>
    <xdr:ext cx="599010" cy="259045"/>
    <xdr:sp macro="" textlink="">
      <xdr:nvSpPr>
        <xdr:cNvPr id="265" name="テキスト ボックス 264"/>
        <xdr:cNvSpPr txBox="1"/>
      </xdr:nvSpPr>
      <xdr:spPr>
        <a:xfrm>
          <a:off x="830794" y="1563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106800</xdr:rowOff>
    </xdr:from>
    <xdr:to>
      <xdr:col>15</xdr:col>
      <xdr:colOff>180975</xdr:colOff>
      <xdr:row>36</xdr:row>
      <xdr:rowOff>159767</xdr:rowOff>
    </xdr:to>
    <xdr:cxnSp macro="">
      <xdr:nvCxnSpPr>
        <xdr:cNvPr id="294" name="直線コネクタ 293"/>
        <xdr:cNvCxnSpPr/>
      </xdr:nvCxnSpPr>
      <xdr:spPr>
        <a:xfrm>
          <a:off x="9639300" y="6279000"/>
          <a:ext cx="8382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106800</xdr:rowOff>
    </xdr:from>
    <xdr:to>
      <xdr:col>14</xdr:col>
      <xdr:colOff>28575</xdr:colOff>
      <xdr:row>36</xdr:row>
      <xdr:rowOff>169849</xdr:rowOff>
    </xdr:to>
    <xdr:cxnSp macro="">
      <xdr:nvCxnSpPr>
        <xdr:cNvPr id="297" name="直線コネクタ 296"/>
        <xdr:cNvCxnSpPr/>
      </xdr:nvCxnSpPr>
      <xdr:spPr>
        <a:xfrm flipV="1">
          <a:off x="8750300" y="6279000"/>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137799</xdr:rowOff>
    </xdr:from>
    <xdr:to>
      <xdr:col>12</xdr:col>
      <xdr:colOff>511175</xdr:colOff>
      <xdr:row>36</xdr:row>
      <xdr:rowOff>169849</xdr:rowOff>
    </xdr:to>
    <xdr:cxnSp macro="">
      <xdr:nvCxnSpPr>
        <xdr:cNvPr id="300" name="直線コネクタ 299"/>
        <xdr:cNvCxnSpPr/>
      </xdr:nvCxnSpPr>
      <xdr:spPr>
        <a:xfrm>
          <a:off x="7861300" y="6309999"/>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137799</xdr:rowOff>
    </xdr:from>
    <xdr:to>
      <xdr:col>11</xdr:col>
      <xdr:colOff>307975</xdr:colOff>
      <xdr:row>37</xdr:row>
      <xdr:rowOff>55819</xdr:rowOff>
    </xdr:to>
    <xdr:cxnSp macro="">
      <xdr:nvCxnSpPr>
        <xdr:cNvPr id="303" name="直線コネクタ 302"/>
        <xdr:cNvCxnSpPr/>
      </xdr:nvCxnSpPr>
      <xdr:spPr>
        <a:xfrm flipV="1">
          <a:off x="6972300" y="6309999"/>
          <a:ext cx="889000" cy="8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108967</xdr:rowOff>
    </xdr:from>
    <xdr:to>
      <xdr:col>15</xdr:col>
      <xdr:colOff>231775</xdr:colOff>
      <xdr:row>37</xdr:row>
      <xdr:rowOff>39117</xdr:rowOff>
    </xdr:to>
    <xdr:sp macro="" textlink="">
      <xdr:nvSpPr>
        <xdr:cNvPr id="313" name="円/楕円 312"/>
        <xdr:cNvSpPr/>
      </xdr:nvSpPr>
      <xdr:spPr>
        <a:xfrm>
          <a:off x="10426700" y="62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87394</xdr:rowOff>
    </xdr:from>
    <xdr:ext cx="599010" cy="259045"/>
    <xdr:sp macro="" textlink="">
      <xdr:nvSpPr>
        <xdr:cNvPr id="314" name="補助費等該当値テキスト"/>
        <xdr:cNvSpPr txBox="1"/>
      </xdr:nvSpPr>
      <xdr:spPr>
        <a:xfrm>
          <a:off x="10528300" y="625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56000</xdr:rowOff>
    </xdr:from>
    <xdr:to>
      <xdr:col>14</xdr:col>
      <xdr:colOff>79375</xdr:colOff>
      <xdr:row>36</xdr:row>
      <xdr:rowOff>157600</xdr:rowOff>
    </xdr:to>
    <xdr:sp macro="" textlink="">
      <xdr:nvSpPr>
        <xdr:cNvPr id="315" name="円/楕円 314"/>
        <xdr:cNvSpPr/>
      </xdr:nvSpPr>
      <xdr:spPr>
        <a:xfrm>
          <a:off x="9588500" y="62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148727</xdr:rowOff>
    </xdr:from>
    <xdr:ext cx="599010" cy="259045"/>
    <xdr:sp macro="" textlink="">
      <xdr:nvSpPr>
        <xdr:cNvPr id="316" name="テキスト ボックス 315"/>
        <xdr:cNvSpPr txBox="1"/>
      </xdr:nvSpPr>
      <xdr:spPr>
        <a:xfrm>
          <a:off x="9339794" y="632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119049</xdr:rowOff>
    </xdr:from>
    <xdr:to>
      <xdr:col>12</xdr:col>
      <xdr:colOff>561975</xdr:colOff>
      <xdr:row>37</xdr:row>
      <xdr:rowOff>49199</xdr:rowOff>
    </xdr:to>
    <xdr:sp macro="" textlink="">
      <xdr:nvSpPr>
        <xdr:cNvPr id="317" name="円/楕円 316"/>
        <xdr:cNvSpPr/>
      </xdr:nvSpPr>
      <xdr:spPr>
        <a:xfrm>
          <a:off x="8699500" y="62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40326</xdr:rowOff>
    </xdr:from>
    <xdr:ext cx="599010" cy="259045"/>
    <xdr:sp macro="" textlink="">
      <xdr:nvSpPr>
        <xdr:cNvPr id="318" name="テキスト ボックス 317"/>
        <xdr:cNvSpPr txBox="1"/>
      </xdr:nvSpPr>
      <xdr:spPr>
        <a:xfrm>
          <a:off x="8450794" y="63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86999</xdr:rowOff>
    </xdr:from>
    <xdr:to>
      <xdr:col>11</xdr:col>
      <xdr:colOff>358775</xdr:colOff>
      <xdr:row>37</xdr:row>
      <xdr:rowOff>17149</xdr:rowOff>
    </xdr:to>
    <xdr:sp macro="" textlink="">
      <xdr:nvSpPr>
        <xdr:cNvPr id="319" name="円/楕円 318"/>
        <xdr:cNvSpPr/>
      </xdr:nvSpPr>
      <xdr:spPr>
        <a:xfrm>
          <a:off x="7810500" y="62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8276</xdr:rowOff>
    </xdr:from>
    <xdr:ext cx="599010" cy="259045"/>
    <xdr:sp macro="" textlink="">
      <xdr:nvSpPr>
        <xdr:cNvPr id="320" name="テキスト ボックス 319"/>
        <xdr:cNvSpPr txBox="1"/>
      </xdr:nvSpPr>
      <xdr:spPr>
        <a:xfrm>
          <a:off x="7561794" y="635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5019</xdr:rowOff>
    </xdr:from>
    <xdr:to>
      <xdr:col>10</xdr:col>
      <xdr:colOff>155575</xdr:colOff>
      <xdr:row>37</xdr:row>
      <xdr:rowOff>106619</xdr:rowOff>
    </xdr:to>
    <xdr:sp macro="" textlink="">
      <xdr:nvSpPr>
        <xdr:cNvPr id="321" name="円/楕円 320"/>
        <xdr:cNvSpPr/>
      </xdr:nvSpPr>
      <xdr:spPr>
        <a:xfrm>
          <a:off x="6921500" y="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97746</xdr:rowOff>
    </xdr:from>
    <xdr:ext cx="534377" cy="259045"/>
    <xdr:sp macro="" textlink="">
      <xdr:nvSpPr>
        <xdr:cNvPr id="322" name="テキスト ボックス 321"/>
        <xdr:cNvSpPr txBox="1"/>
      </xdr:nvSpPr>
      <xdr:spPr>
        <a:xfrm>
          <a:off x="6705111" y="64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32031</xdr:rowOff>
    </xdr:from>
    <xdr:to>
      <xdr:col>15</xdr:col>
      <xdr:colOff>180975</xdr:colOff>
      <xdr:row>58</xdr:row>
      <xdr:rowOff>69628</xdr:rowOff>
    </xdr:to>
    <xdr:cxnSp macro="">
      <xdr:nvCxnSpPr>
        <xdr:cNvPr id="349" name="直線コネクタ 348"/>
        <xdr:cNvCxnSpPr/>
      </xdr:nvCxnSpPr>
      <xdr:spPr>
        <a:xfrm flipV="1">
          <a:off x="9639300" y="9976131"/>
          <a:ext cx="838200" cy="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69628</xdr:rowOff>
    </xdr:from>
    <xdr:to>
      <xdr:col>14</xdr:col>
      <xdr:colOff>28575</xdr:colOff>
      <xdr:row>58</xdr:row>
      <xdr:rowOff>83738</xdr:rowOff>
    </xdr:to>
    <xdr:cxnSp macro="">
      <xdr:nvCxnSpPr>
        <xdr:cNvPr id="352" name="直線コネクタ 351"/>
        <xdr:cNvCxnSpPr/>
      </xdr:nvCxnSpPr>
      <xdr:spPr>
        <a:xfrm flipV="1">
          <a:off x="8750300" y="10013728"/>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154424</xdr:rowOff>
    </xdr:from>
    <xdr:to>
      <xdr:col>12</xdr:col>
      <xdr:colOff>511175</xdr:colOff>
      <xdr:row>58</xdr:row>
      <xdr:rowOff>83738</xdr:rowOff>
    </xdr:to>
    <xdr:cxnSp macro="">
      <xdr:nvCxnSpPr>
        <xdr:cNvPr id="355" name="直線コネクタ 354"/>
        <xdr:cNvCxnSpPr/>
      </xdr:nvCxnSpPr>
      <xdr:spPr>
        <a:xfrm>
          <a:off x="7861300" y="9927074"/>
          <a:ext cx="889000" cy="10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154424</xdr:rowOff>
    </xdr:from>
    <xdr:to>
      <xdr:col>11</xdr:col>
      <xdr:colOff>307975</xdr:colOff>
      <xdr:row>58</xdr:row>
      <xdr:rowOff>73781</xdr:rowOff>
    </xdr:to>
    <xdr:cxnSp macro="">
      <xdr:nvCxnSpPr>
        <xdr:cNvPr id="358" name="直線コネクタ 357"/>
        <xdr:cNvCxnSpPr/>
      </xdr:nvCxnSpPr>
      <xdr:spPr>
        <a:xfrm flipV="1">
          <a:off x="6972300" y="9927074"/>
          <a:ext cx="889000" cy="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61365</xdr:rowOff>
    </xdr:from>
    <xdr:ext cx="599010" cy="259045"/>
    <xdr:sp macro="" textlink="">
      <xdr:nvSpPr>
        <xdr:cNvPr id="360" name="テキスト ボックス 359"/>
        <xdr:cNvSpPr txBox="1"/>
      </xdr:nvSpPr>
      <xdr:spPr>
        <a:xfrm>
          <a:off x="7561794"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152681</xdr:rowOff>
    </xdr:from>
    <xdr:to>
      <xdr:col>15</xdr:col>
      <xdr:colOff>231775</xdr:colOff>
      <xdr:row>58</xdr:row>
      <xdr:rowOff>82831</xdr:rowOff>
    </xdr:to>
    <xdr:sp macro="" textlink="">
      <xdr:nvSpPr>
        <xdr:cNvPr id="368" name="円/楕円 367"/>
        <xdr:cNvSpPr/>
      </xdr:nvSpPr>
      <xdr:spPr>
        <a:xfrm>
          <a:off x="10426700" y="99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18828</xdr:rowOff>
    </xdr:from>
    <xdr:to>
      <xdr:col>14</xdr:col>
      <xdr:colOff>79375</xdr:colOff>
      <xdr:row>58</xdr:row>
      <xdr:rowOff>120428</xdr:rowOff>
    </xdr:to>
    <xdr:sp macro="" textlink="">
      <xdr:nvSpPr>
        <xdr:cNvPr id="370" name="円/楕円 369"/>
        <xdr:cNvSpPr/>
      </xdr:nvSpPr>
      <xdr:spPr>
        <a:xfrm>
          <a:off x="9588500" y="9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111555</xdr:rowOff>
    </xdr:from>
    <xdr:ext cx="599010" cy="259045"/>
    <xdr:sp macro="" textlink="">
      <xdr:nvSpPr>
        <xdr:cNvPr id="371" name="テキスト ボックス 370"/>
        <xdr:cNvSpPr txBox="1"/>
      </xdr:nvSpPr>
      <xdr:spPr>
        <a:xfrm>
          <a:off x="9339794" y="100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32938</xdr:rowOff>
    </xdr:from>
    <xdr:to>
      <xdr:col>12</xdr:col>
      <xdr:colOff>561975</xdr:colOff>
      <xdr:row>58</xdr:row>
      <xdr:rowOff>134538</xdr:rowOff>
    </xdr:to>
    <xdr:sp macro="" textlink="">
      <xdr:nvSpPr>
        <xdr:cNvPr id="372" name="円/楕円 371"/>
        <xdr:cNvSpPr/>
      </xdr:nvSpPr>
      <xdr:spPr>
        <a:xfrm>
          <a:off x="8699500" y="99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125665</xdr:rowOff>
    </xdr:from>
    <xdr:ext cx="599010" cy="259045"/>
    <xdr:sp macro="" textlink="">
      <xdr:nvSpPr>
        <xdr:cNvPr id="373" name="テキスト ボックス 372"/>
        <xdr:cNvSpPr txBox="1"/>
      </xdr:nvSpPr>
      <xdr:spPr>
        <a:xfrm>
          <a:off x="8450794" y="100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103624</xdr:rowOff>
    </xdr:from>
    <xdr:to>
      <xdr:col>11</xdr:col>
      <xdr:colOff>358775</xdr:colOff>
      <xdr:row>58</xdr:row>
      <xdr:rowOff>33774</xdr:rowOff>
    </xdr:to>
    <xdr:sp macro="" textlink="">
      <xdr:nvSpPr>
        <xdr:cNvPr id="374" name="円/楕円 373"/>
        <xdr:cNvSpPr/>
      </xdr:nvSpPr>
      <xdr:spPr>
        <a:xfrm>
          <a:off x="7810500" y="9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50301</xdr:rowOff>
    </xdr:from>
    <xdr:ext cx="599010" cy="259045"/>
    <xdr:sp macro="" textlink="">
      <xdr:nvSpPr>
        <xdr:cNvPr id="375" name="テキスト ボックス 374"/>
        <xdr:cNvSpPr txBox="1"/>
      </xdr:nvSpPr>
      <xdr:spPr>
        <a:xfrm>
          <a:off x="7561794" y="96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22981</xdr:rowOff>
    </xdr:from>
    <xdr:to>
      <xdr:col>10</xdr:col>
      <xdr:colOff>155575</xdr:colOff>
      <xdr:row>58</xdr:row>
      <xdr:rowOff>124581</xdr:rowOff>
    </xdr:to>
    <xdr:sp macro="" textlink="">
      <xdr:nvSpPr>
        <xdr:cNvPr id="376" name="円/楕円 375"/>
        <xdr:cNvSpPr/>
      </xdr:nvSpPr>
      <xdr:spPr>
        <a:xfrm>
          <a:off x="6921500" y="9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115708</xdr:rowOff>
    </xdr:from>
    <xdr:ext cx="599010" cy="259045"/>
    <xdr:sp macro="" textlink="">
      <xdr:nvSpPr>
        <xdr:cNvPr id="377" name="テキスト ボックス 376"/>
        <xdr:cNvSpPr txBox="1"/>
      </xdr:nvSpPr>
      <xdr:spPr>
        <a:xfrm>
          <a:off x="6672794" y="1005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22594</xdr:rowOff>
    </xdr:from>
    <xdr:to>
      <xdr:col>15</xdr:col>
      <xdr:colOff>180975</xdr:colOff>
      <xdr:row>78</xdr:row>
      <xdr:rowOff>115657</xdr:rowOff>
    </xdr:to>
    <xdr:cxnSp macro="">
      <xdr:nvCxnSpPr>
        <xdr:cNvPr id="406" name="直線コネクタ 405"/>
        <xdr:cNvCxnSpPr/>
      </xdr:nvCxnSpPr>
      <xdr:spPr>
        <a:xfrm>
          <a:off x="9639300" y="13395694"/>
          <a:ext cx="8382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22594</xdr:rowOff>
    </xdr:from>
    <xdr:to>
      <xdr:col>14</xdr:col>
      <xdr:colOff>28575</xdr:colOff>
      <xdr:row>79</xdr:row>
      <xdr:rowOff>1074</xdr:rowOff>
    </xdr:to>
    <xdr:cxnSp macro="">
      <xdr:nvCxnSpPr>
        <xdr:cNvPr id="409" name="直線コネクタ 408"/>
        <xdr:cNvCxnSpPr/>
      </xdr:nvCxnSpPr>
      <xdr:spPr>
        <a:xfrm flipV="1">
          <a:off x="8750300" y="13395694"/>
          <a:ext cx="889000" cy="1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64857</xdr:rowOff>
    </xdr:from>
    <xdr:to>
      <xdr:col>15</xdr:col>
      <xdr:colOff>231775</xdr:colOff>
      <xdr:row>78</xdr:row>
      <xdr:rowOff>166457</xdr:rowOff>
    </xdr:to>
    <xdr:sp macro="" textlink="">
      <xdr:nvSpPr>
        <xdr:cNvPr id="419" name="円/楕円 418"/>
        <xdr:cNvSpPr/>
      </xdr:nvSpPr>
      <xdr:spPr>
        <a:xfrm>
          <a:off x="10426700" y="134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143244</xdr:rowOff>
    </xdr:from>
    <xdr:to>
      <xdr:col>14</xdr:col>
      <xdr:colOff>79375</xdr:colOff>
      <xdr:row>78</xdr:row>
      <xdr:rowOff>73394</xdr:rowOff>
    </xdr:to>
    <xdr:sp macro="" textlink="">
      <xdr:nvSpPr>
        <xdr:cNvPr id="421" name="円/楕円 420"/>
        <xdr:cNvSpPr/>
      </xdr:nvSpPr>
      <xdr:spPr>
        <a:xfrm>
          <a:off x="9588500" y="133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64521</xdr:rowOff>
    </xdr:from>
    <xdr:ext cx="599010" cy="259045"/>
    <xdr:sp macro="" textlink="">
      <xdr:nvSpPr>
        <xdr:cNvPr id="422" name="テキスト ボックス 421"/>
        <xdr:cNvSpPr txBox="1"/>
      </xdr:nvSpPr>
      <xdr:spPr>
        <a:xfrm>
          <a:off x="9339794" y="134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121724</xdr:rowOff>
    </xdr:from>
    <xdr:to>
      <xdr:col>12</xdr:col>
      <xdr:colOff>561975</xdr:colOff>
      <xdr:row>79</xdr:row>
      <xdr:rowOff>51874</xdr:rowOff>
    </xdr:to>
    <xdr:sp macro="" textlink="">
      <xdr:nvSpPr>
        <xdr:cNvPr id="423" name="円/楕円 422"/>
        <xdr:cNvSpPr/>
      </xdr:nvSpPr>
      <xdr:spPr>
        <a:xfrm>
          <a:off x="8699500" y="134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43001</xdr:rowOff>
    </xdr:from>
    <xdr:ext cx="534377" cy="259045"/>
    <xdr:sp macro="" textlink="">
      <xdr:nvSpPr>
        <xdr:cNvPr id="424" name="テキスト ボックス 423"/>
        <xdr:cNvSpPr txBox="1"/>
      </xdr:nvSpPr>
      <xdr:spPr>
        <a:xfrm>
          <a:off x="8483111" y="135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157438</xdr:rowOff>
    </xdr:from>
    <xdr:to>
      <xdr:col>15</xdr:col>
      <xdr:colOff>180975</xdr:colOff>
      <xdr:row>98</xdr:row>
      <xdr:rowOff>96439</xdr:rowOff>
    </xdr:to>
    <xdr:cxnSp macro="">
      <xdr:nvCxnSpPr>
        <xdr:cNvPr id="451" name="直線コネクタ 450"/>
        <xdr:cNvCxnSpPr/>
      </xdr:nvCxnSpPr>
      <xdr:spPr>
        <a:xfrm flipV="1">
          <a:off x="9639300" y="16788088"/>
          <a:ext cx="8382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96439</xdr:rowOff>
    </xdr:from>
    <xdr:to>
      <xdr:col>14</xdr:col>
      <xdr:colOff>28575</xdr:colOff>
      <xdr:row>98</xdr:row>
      <xdr:rowOff>111666</xdr:rowOff>
    </xdr:to>
    <xdr:cxnSp macro="">
      <xdr:nvCxnSpPr>
        <xdr:cNvPr id="454" name="直線コネクタ 453"/>
        <xdr:cNvCxnSpPr/>
      </xdr:nvCxnSpPr>
      <xdr:spPr>
        <a:xfrm flipV="1">
          <a:off x="8750300" y="16898539"/>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106638</xdr:rowOff>
    </xdr:from>
    <xdr:to>
      <xdr:col>15</xdr:col>
      <xdr:colOff>231775</xdr:colOff>
      <xdr:row>98</xdr:row>
      <xdr:rowOff>36788</xdr:rowOff>
    </xdr:to>
    <xdr:sp macro="" textlink="">
      <xdr:nvSpPr>
        <xdr:cNvPr id="464" name="円/楕円 463"/>
        <xdr:cNvSpPr/>
      </xdr:nvSpPr>
      <xdr:spPr>
        <a:xfrm>
          <a:off x="10426700" y="167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129515</xdr:rowOff>
    </xdr:from>
    <xdr:ext cx="599010" cy="259045"/>
    <xdr:sp macro="" textlink="">
      <xdr:nvSpPr>
        <xdr:cNvPr id="465" name="普通建設事業費 （ うち更新整備　）該当値テキスト"/>
        <xdr:cNvSpPr txBox="1"/>
      </xdr:nvSpPr>
      <xdr:spPr>
        <a:xfrm>
          <a:off x="10528300" y="165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45639</xdr:rowOff>
    </xdr:from>
    <xdr:to>
      <xdr:col>14</xdr:col>
      <xdr:colOff>79375</xdr:colOff>
      <xdr:row>98</xdr:row>
      <xdr:rowOff>147239</xdr:rowOff>
    </xdr:to>
    <xdr:sp macro="" textlink="">
      <xdr:nvSpPr>
        <xdr:cNvPr id="466" name="円/楕円 465"/>
        <xdr:cNvSpPr/>
      </xdr:nvSpPr>
      <xdr:spPr>
        <a:xfrm>
          <a:off x="9588500" y="1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138366</xdr:rowOff>
    </xdr:from>
    <xdr:ext cx="534377" cy="259045"/>
    <xdr:sp macro="" textlink="">
      <xdr:nvSpPr>
        <xdr:cNvPr id="467" name="テキスト ボックス 466"/>
        <xdr:cNvSpPr txBox="1"/>
      </xdr:nvSpPr>
      <xdr:spPr>
        <a:xfrm>
          <a:off x="9372111" y="169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60866</xdr:rowOff>
    </xdr:from>
    <xdr:to>
      <xdr:col>12</xdr:col>
      <xdr:colOff>561975</xdr:colOff>
      <xdr:row>98</xdr:row>
      <xdr:rowOff>162466</xdr:rowOff>
    </xdr:to>
    <xdr:sp macro="" textlink="">
      <xdr:nvSpPr>
        <xdr:cNvPr id="468" name="円/楕円 467"/>
        <xdr:cNvSpPr/>
      </xdr:nvSpPr>
      <xdr:spPr>
        <a:xfrm>
          <a:off x="8699500" y="168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153593</xdr:rowOff>
    </xdr:from>
    <xdr:ext cx="534377" cy="259045"/>
    <xdr:sp macro="" textlink="">
      <xdr:nvSpPr>
        <xdr:cNvPr id="469" name="テキスト ボックス 468"/>
        <xdr:cNvSpPr txBox="1"/>
      </xdr:nvSpPr>
      <xdr:spPr>
        <a:xfrm>
          <a:off x="8483111" y="169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72657</xdr:rowOff>
    </xdr:from>
    <xdr:to>
      <xdr:col>19</xdr:col>
      <xdr:colOff>644525</xdr:colOff>
      <xdr:row>39</xdr:row>
      <xdr:rowOff>44450</xdr:rowOff>
    </xdr:to>
    <xdr:cxnSp macro="">
      <xdr:nvCxnSpPr>
        <xdr:cNvPr id="507" name="直線コネクタ 506"/>
        <xdr:cNvCxnSpPr/>
      </xdr:nvCxnSpPr>
      <xdr:spPr>
        <a:xfrm>
          <a:off x="12814300" y="6587757"/>
          <a:ext cx="889000" cy="1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21857</xdr:rowOff>
    </xdr:from>
    <xdr:to>
      <xdr:col>18</xdr:col>
      <xdr:colOff>492125</xdr:colOff>
      <xdr:row>38</xdr:row>
      <xdr:rowOff>123457</xdr:rowOff>
    </xdr:to>
    <xdr:sp macro="" textlink="">
      <xdr:nvSpPr>
        <xdr:cNvPr id="525" name="円/楕円 524"/>
        <xdr:cNvSpPr/>
      </xdr:nvSpPr>
      <xdr:spPr>
        <a:xfrm>
          <a:off x="12763500" y="65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114584</xdr:rowOff>
    </xdr:from>
    <xdr:ext cx="534377" cy="259045"/>
    <xdr:sp macro="" textlink="">
      <xdr:nvSpPr>
        <xdr:cNvPr id="526" name="テキスト ボックス 525"/>
        <xdr:cNvSpPr txBox="1"/>
      </xdr:nvSpPr>
      <xdr:spPr>
        <a:xfrm>
          <a:off x="12547111" y="66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47461</xdr:rowOff>
    </xdr:from>
    <xdr:to>
      <xdr:col>23</xdr:col>
      <xdr:colOff>517525</xdr:colOff>
      <xdr:row>76</xdr:row>
      <xdr:rowOff>65123</xdr:rowOff>
    </xdr:to>
    <xdr:cxnSp macro="">
      <xdr:nvCxnSpPr>
        <xdr:cNvPr id="614" name="直線コネクタ 613"/>
        <xdr:cNvCxnSpPr/>
      </xdr:nvCxnSpPr>
      <xdr:spPr>
        <a:xfrm flipV="1">
          <a:off x="15481300" y="13077661"/>
          <a:ext cx="8382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65123</xdr:rowOff>
    </xdr:from>
    <xdr:to>
      <xdr:col>22</xdr:col>
      <xdr:colOff>365125</xdr:colOff>
      <xdr:row>76</xdr:row>
      <xdr:rowOff>103806</xdr:rowOff>
    </xdr:to>
    <xdr:cxnSp macro="">
      <xdr:nvCxnSpPr>
        <xdr:cNvPr id="617" name="直線コネクタ 616"/>
        <xdr:cNvCxnSpPr/>
      </xdr:nvCxnSpPr>
      <xdr:spPr>
        <a:xfrm flipV="1">
          <a:off x="14592300" y="13095323"/>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103806</xdr:rowOff>
    </xdr:from>
    <xdr:to>
      <xdr:col>21</xdr:col>
      <xdr:colOff>161925</xdr:colOff>
      <xdr:row>76</xdr:row>
      <xdr:rowOff>127508</xdr:rowOff>
    </xdr:to>
    <xdr:cxnSp macro="">
      <xdr:nvCxnSpPr>
        <xdr:cNvPr id="620" name="直線コネクタ 619"/>
        <xdr:cNvCxnSpPr/>
      </xdr:nvCxnSpPr>
      <xdr:spPr>
        <a:xfrm flipV="1">
          <a:off x="13703300" y="13134006"/>
          <a:ext cx="8890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127508</xdr:rowOff>
    </xdr:from>
    <xdr:to>
      <xdr:col>19</xdr:col>
      <xdr:colOff>644525</xdr:colOff>
      <xdr:row>76</xdr:row>
      <xdr:rowOff>139993</xdr:rowOff>
    </xdr:to>
    <xdr:cxnSp macro="">
      <xdr:nvCxnSpPr>
        <xdr:cNvPr id="623" name="直線コネクタ 622"/>
        <xdr:cNvCxnSpPr/>
      </xdr:nvCxnSpPr>
      <xdr:spPr>
        <a:xfrm flipV="1">
          <a:off x="12814300" y="13157708"/>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168111</xdr:rowOff>
    </xdr:from>
    <xdr:to>
      <xdr:col>23</xdr:col>
      <xdr:colOff>568325</xdr:colOff>
      <xdr:row>76</xdr:row>
      <xdr:rowOff>98261</xdr:rowOff>
    </xdr:to>
    <xdr:sp macro="" textlink="">
      <xdr:nvSpPr>
        <xdr:cNvPr id="633" name="円/楕円 632"/>
        <xdr:cNvSpPr/>
      </xdr:nvSpPr>
      <xdr:spPr>
        <a:xfrm>
          <a:off x="16268700" y="13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19537</xdr:rowOff>
    </xdr:from>
    <xdr:ext cx="599010" cy="259045"/>
    <xdr:sp macro="" textlink="">
      <xdr:nvSpPr>
        <xdr:cNvPr id="634" name="公債費該当値テキスト"/>
        <xdr:cNvSpPr txBox="1"/>
      </xdr:nvSpPr>
      <xdr:spPr>
        <a:xfrm>
          <a:off x="16370300" y="1287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14323</xdr:rowOff>
    </xdr:from>
    <xdr:to>
      <xdr:col>22</xdr:col>
      <xdr:colOff>415925</xdr:colOff>
      <xdr:row>76</xdr:row>
      <xdr:rowOff>115923</xdr:rowOff>
    </xdr:to>
    <xdr:sp macro="" textlink="">
      <xdr:nvSpPr>
        <xdr:cNvPr id="635" name="円/楕円 634"/>
        <xdr:cNvSpPr/>
      </xdr:nvSpPr>
      <xdr:spPr>
        <a:xfrm>
          <a:off x="15430500" y="13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132450</xdr:rowOff>
    </xdr:from>
    <xdr:ext cx="599010" cy="259045"/>
    <xdr:sp macro="" textlink="">
      <xdr:nvSpPr>
        <xdr:cNvPr id="636" name="テキスト ボックス 635"/>
        <xdr:cNvSpPr txBox="1"/>
      </xdr:nvSpPr>
      <xdr:spPr>
        <a:xfrm>
          <a:off x="15181794" y="128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53006</xdr:rowOff>
    </xdr:from>
    <xdr:to>
      <xdr:col>21</xdr:col>
      <xdr:colOff>212725</xdr:colOff>
      <xdr:row>76</xdr:row>
      <xdr:rowOff>154606</xdr:rowOff>
    </xdr:to>
    <xdr:sp macro="" textlink="">
      <xdr:nvSpPr>
        <xdr:cNvPr id="637" name="円/楕円 636"/>
        <xdr:cNvSpPr/>
      </xdr:nvSpPr>
      <xdr:spPr>
        <a:xfrm>
          <a:off x="14541500" y="130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171133</xdr:rowOff>
    </xdr:from>
    <xdr:ext cx="599010" cy="259045"/>
    <xdr:sp macro="" textlink="">
      <xdr:nvSpPr>
        <xdr:cNvPr id="638" name="テキスト ボックス 637"/>
        <xdr:cNvSpPr txBox="1"/>
      </xdr:nvSpPr>
      <xdr:spPr>
        <a:xfrm>
          <a:off x="14292794" y="1285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76708</xdr:rowOff>
    </xdr:from>
    <xdr:to>
      <xdr:col>20</xdr:col>
      <xdr:colOff>9525</xdr:colOff>
      <xdr:row>77</xdr:row>
      <xdr:rowOff>6858</xdr:rowOff>
    </xdr:to>
    <xdr:sp macro="" textlink="">
      <xdr:nvSpPr>
        <xdr:cNvPr id="639" name="円/楕円 638"/>
        <xdr:cNvSpPr/>
      </xdr:nvSpPr>
      <xdr:spPr>
        <a:xfrm>
          <a:off x="136525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169435</xdr:rowOff>
    </xdr:from>
    <xdr:ext cx="599010" cy="259045"/>
    <xdr:sp macro="" textlink="">
      <xdr:nvSpPr>
        <xdr:cNvPr id="640" name="テキスト ボックス 639"/>
        <xdr:cNvSpPr txBox="1"/>
      </xdr:nvSpPr>
      <xdr:spPr>
        <a:xfrm>
          <a:off x="13403794" y="1319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89193</xdr:rowOff>
    </xdr:from>
    <xdr:to>
      <xdr:col>18</xdr:col>
      <xdr:colOff>492125</xdr:colOff>
      <xdr:row>77</xdr:row>
      <xdr:rowOff>19343</xdr:rowOff>
    </xdr:to>
    <xdr:sp macro="" textlink="">
      <xdr:nvSpPr>
        <xdr:cNvPr id="641" name="円/楕円 640"/>
        <xdr:cNvSpPr/>
      </xdr:nvSpPr>
      <xdr:spPr>
        <a:xfrm>
          <a:off x="12763500" y="131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10470</xdr:rowOff>
    </xdr:from>
    <xdr:ext cx="599010" cy="259045"/>
    <xdr:sp macro="" textlink="">
      <xdr:nvSpPr>
        <xdr:cNvPr id="642" name="テキスト ボックス 641"/>
        <xdr:cNvSpPr txBox="1"/>
      </xdr:nvSpPr>
      <xdr:spPr>
        <a:xfrm>
          <a:off x="12514794" y="132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84138</xdr:rowOff>
    </xdr:from>
    <xdr:to>
      <xdr:col>23</xdr:col>
      <xdr:colOff>517525</xdr:colOff>
      <xdr:row>98</xdr:row>
      <xdr:rowOff>101324</xdr:rowOff>
    </xdr:to>
    <xdr:cxnSp macro="">
      <xdr:nvCxnSpPr>
        <xdr:cNvPr id="671" name="直線コネクタ 670"/>
        <xdr:cNvCxnSpPr/>
      </xdr:nvCxnSpPr>
      <xdr:spPr>
        <a:xfrm>
          <a:off x="15481300" y="16886238"/>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84138</xdr:rowOff>
    </xdr:from>
    <xdr:to>
      <xdr:col>22</xdr:col>
      <xdr:colOff>365125</xdr:colOff>
      <xdr:row>98</xdr:row>
      <xdr:rowOff>125076</xdr:rowOff>
    </xdr:to>
    <xdr:cxnSp macro="">
      <xdr:nvCxnSpPr>
        <xdr:cNvPr id="674" name="直線コネクタ 673"/>
        <xdr:cNvCxnSpPr/>
      </xdr:nvCxnSpPr>
      <xdr:spPr>
        <a:xfrm flipV="1">
          <a:off x="14592300" y="16886238"/>
          <a:ext cx="8890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125076</xdr:rowOff>
    </xdr:from>
    <xdr:to>
      <xdr:col>21</xdr:col>
      <xdr:colOff>161925</xdr:colOff>
      <xdr:row>98</xdr:row>
      <xdr:rowOff>128944</xdr:rowOff>
    </xdr:to>
    <xdr:cxnSp macro="">
      <xdr:nvCxnSpPr>
        <xdr:cNvPr id="677" name="直線コネクタ 676"/>
        <xdr:cNvCxnSpPr/>
      </xdr:nvCxnSpPr>
      <xdr:spPr>
        <a:xfrm flipV="1">
          <a:off x="13703300" y="1692717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90712</xdr:rowOff>
    </xdr:from>
    <xdr:to>
      <xdr:col>19</xdr:col>
      <xdr:colOff>644525</xdr:colOff>
      <xdr:row>98</xdr:row>
      <xdr:rowOff>128944</xdr:rowOff>
    </xdr:to>
    <xdr:cxnSp macro="">
      <xdr:nvCxnSpPr>
        <xdr:cNvPr id="680" name="直線コネクタ 679"/>
        <xdr:cNvCxnSpPr/>
      </xdr:nvCxnSpPr>
      <xdr:spPr>
        <a:xfrm>
          <a:off x="12814300" y="16892812"/>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50524</xdr:rowOff>
    </xdr:from>
    <xdr:to>
      <xdr:col>23</xdr:col>
      <xdr:colOff>568325</xdr:colOff>
      <xdr:row>98</xdr:row>
      <xdr:rowOff>152124</xdr:rowOff>
    </xdr:to>
    <xdr:sp macro="" textlink="">
      <xdr:nvSpPr>
        <xdr:cNvPr id="690" name="円/楕円 689"/>
        <xdr:cNvSpPr/>
      </xdr:nvSpPr>
      <xdr:spPr>
        <a:xfrm>
          <a:off x="16268700" y="168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1"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33338</xdr:rowOff>
    </xdr:from>
    <xdr:to>
      <xdr:col>22</xdr:col>
      <xdr:colOff>415925</xdr:colOff>
      <xdr:row>98</xdr:row>
      <xdr:rowOff>134938</xdr:rowOff>
    </xdr:to>
    <xdr:sp macro="" textlink="">
      <xdr:nvSpPr>
        <xdr:cNvPr id="692" name="円/楕円 691"/>
        <xdr:cNvSpPr/>
      </xdr:nvSpPr>
      <xdr:spPr>
        <a:xfrm>
          <a:off x="15430500" y="168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126065</xdr:rowOff>
    </xdr:from>
    <xdr:ext cx="534377" cy="259045"/>
    <xdr:sp macro="" textlink="">
      <xdr:nvSpPr>
        <xdr:cNvPr id="693" name="テキスト ボックス 692"/>
        <xdr:cNvSpPr txBox="1"/>
      </xdr:nvSpPr>
      <xdr:spPr>
        <a:xfrm>
          <a:off x="15214111" y="169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74276</xdr:rowOff>
    </xdr:from>
    <xdr:to>
      <xdr:col>21</xdr:col>
      <xdr:colOff>212725</xdr:colOff>
      <xdr:row>99</xdr:row>
      <xdr:rowOff>4426</xdr:rowOff>
    </xdr:to>
    <xdr:sp macro="" textlink="">
      <xdr:nvSpPr>
        <xdr:cNvPr id="694" name="円/楕円 693"/>
        <xdr:cNvSpPr/>
      </xdr:nvSpPr>
      <xdr:spPr>
        <a:xfrm>
          <a:off x="14541500" y="16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167003</xdr:rowOff>
    </xdr:from>
    <xdr:ext cx="534377" cy="259045"/>
    <xdr:sp macro="" textlink="">
      <xdr:nvSpPr>
        <xdr:cNvPr id="695" name="テキスト ボックス 694"/>
        <xdr:cNvSpPr txBox="1"/>
      </xdr:nvSpPr>
      <xdr:spPr>
        <a:xfrm>
          <a:off x="14325111" y="169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78144</xdr:rowOff>
    </xdr:from>
    <xdr:to>
      <xdr:col>20</xdr:col>
      <xdr:colOff>9525</xdr:colOff>
      <xdr:row>99</xdr:row>
      <xdr:rowOff>8294</xdr:rowOff>
    </xdr:to>
    <xdr:sp macro="" textlink="">
      <xdr:nvSpPr>
        <xdr:cNvPr id="696" name="円/楕円 695"/>
        <xdr:cNvSpPr/>
      </xdr:nvSpPr>
      <xdr:spPr>
        <a:xfrm>
          <a:off x="13652500" y="16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170871</xdr:rowOff>
    </xdr:from>
    <xdr:ext cx="534377" cy="259045"/>
    <xdr:sp macro="" textlink="">
      <xdr:nvSpPr>
        <xdr:cNvPr id="697" name="テキスト ボックス 696"/>
        <xdr:cNvSpPr txBox="1"/>
      </xdr:nvSpPr>
      <xdr:spPr>
        <a:xfrm>
          <a:off x="13436111" y="16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39912</xdr:rowOff>
    </xdr:from>
    <xdr:to>
      <xdr:col>18</xdr:col>
      <xdr:colOff>492125</xdr:colOff>
      <xdr:row>98</xdr:row>
      <xdr:rowOff>141512</xdr:rowOff>
    </xdr:to>
    <xdr:sp macro="" textlink="">
      <xdr:nvSpPr>
        <xdr:cNvPr id="698" name="円/楕円 697"/>
        <xdr:cNvSpPr/>
      </xdr:nvSpPr>
      <xdr:spPr>
        <a:xfrm>
          <a:off x="12763500" y="168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132639</xdr:rowOff>
    </xdr:from>
    <xdr:ext cx="534377" cy="259045"/>
    <xdr:sp macro="" textlink="">
      <xdr:nvSpPr>
        <xdr:cNvPr id="699" name="テキスト ボックス 698"/>
        <xdr:cNvSpPr txBox="1"/>
      </xdr:nvSpPr>
      <xdr:spPr>
        <a:xfrm>
          <a:off x="12547111" y="169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69291</xdr:rowOff>
    </xdr:from>
    <xdr:to>
      <xdr:col>32</xdr:col>
      <xdr:colOff>187325</xdr:colOff>
      <xdr:row>38</xdr:row>
      <xdr:rowOff>139014</xdr:rowOff>
    </xdr:to>
    <xdr:cxnSp macro="">
      <xdr:nvCxnSpPr>
        <xdr:cNvPr id="726" name="直線コネクタ 725"/>
        <xdr:cNvCxnSpPr/>
      </xdr:nvCxnSpPr>
      <xdr:spPr>
        <a:xfrm flipV="1">
          <a:off x="21323300" y="6584391"/>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139014</xdr:rowOff>
    </xdr:from>
    <xdr:to>
      <xdr:col>31</xdr:col>
      <xdr:colOff>34925</xdr:colOff>
      <xdr:row>38</xdr:row>
      <xdr:rowOff>139700</xdr:rowOff>
    </xdr:to>
    <xdr:cxnSp macro="">
      <xdr:nvCxnSpPr>
        <xdr:cNvPr id="729" name="直線コネクタ 728"/>
        <xdr:cNvCxnSpPr/>
      </xdr:nvCxnSpPr>
      <xdr:spPr>
        <a:xfrm flipV="1">
          <a:off x="20434300" y="66541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18491</xdr:rowOff>
    </xdr:from>
    <xdr:to>
      <xdr:col>32</xdr:col>
      <xdr:colOff>238125</xdr:colOff>
      <xdr:row>38</xdr:row>
      <xdr:rowOff>120091</xdr:rowOff>
    </xdr:to>
    <xdr:sp macro="" textlink="">
      <xdr:nvSpPr>
        <xdr:cNvPr id="745" name="円/楕円 744"/>
        <xdr:cNvSpPr/>
      </xdr:nvSpPr>
      <xdr:spPr>
        <a:xfrm>
          <a:off x="22110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127906</xdr:rowOff>
    </xdr:from>
    <xdr:ext cx="378565" cy="259045"/>
    <xdr:sp macro="" textlink="">
      <xdr:nvSpPr>
        <xdr:cNvPr id="746" name="投資及び出資金該当値テキスト"/>
        <xdr:cNvSpPr txBox="1"/>
      </xdr:nvSpPr>
      <xdr:spPr>
        <a:xfrm>
          <a:off x="22212300"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88214</xdr:rowOff>
    </xdr:from>
    <xdr:to>
      <xdr:col>31</xdr:col>
      <xdr:colOff>85725</xdr:colOff>
      <xdr:row>39</xdr:row>
      <xdr:rowOff>18364</xdr:rowOff>
    </xdr:to>
    <xdr:sp macro="" textlink="">
      <xdr:nvSpPr>
        <xdr:cNvPr id="747" name="円/楕円 746"/>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9491</xdr:rowOff>
    </xdr:from>
    <xdr:ext cx="249299" cy="259045"/>
    <xdr:sp macro="" textlink="">
      <xdr:nvSpPr>
        <xdr:cNvPr id="748" name="テキスト ボックス 747"/>
        <xdr:cNvSpPr txBox="1"/>
      </xdr:nvSpPr>
      <xdr:spPr>
        <a:xfrm>
          <a:off x="21198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142161</xdr:rowOff>
    </xdr:from>
    <xdr:to>
      <xdr:col>32</xdr:col>
      <xdr:colOff>187325</xdr:colOff>
      <xdr:row>73</xdr:row>
      <xdr:rowOff>167048</xdr:rowOff>
    </xdr:to>
    <xdr:cxnSp macro="">
      <xdr:nvCxnSpPr>
        <xdr:cNvPr id="840" name="直線コネクタ 839"/>
        <xdr:cNvCxnSpPr/>
      </xdr:nvCxnSpPr>
      <xdr:spPr>
        <a:xfrm flipV="1">
          <a:off x="21323300" y="12658011"/>
          <a:ext cx="8382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59438</xdr:rowOff>
    </xdr:from>
    <xdr:to>
      <xdr:col>31</xdr:col>
      <xdr:colOff>34925</xdr:colOff>
      <xdr:row>73</xdr:row>
      <xdr:rowOff>167048</xdr:rowOff>
    </xdr:to>
    <xdr:cxnSp macro="">
      <xdr:nvCxnSpPr>
        <xdr:cNvPr id="843" name="直線コネクタ 842"/>
        <xdr:cNvCxnSpPr/>
      </xdr:nvCxnSpPr>
      <xdr:spPr>
        <a:xfrm>
          <a:off x="20434300" y="12575288"/>
          <a:ext cx="889000" cy="10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59438</xdr:rowOff>
    </xdr:from>
    <xdr:to>
      <xdr:col>29</xdr:col>
      <xdr:colOff>517525</xdr:colOff>
      <xdr:row>74</xdr:row>
      <xdr:rowOff>51605</xdr:rowOff>
    </xdr:to>
    <xdr:cxnSp macro="">
      <xdr:nvCxnSpPr>
        <xdr:cNvPr id="846" name="直線コネクタ 845"/>
        <xdr:cNvCxnSpPr/>
      </xdr:nvCxnSpPr>
      <xdr:spPr>
        <a:xfrm flipV="1">
          <a:off x="19545300" y="12575288"/>
          <a:ext cx="889000" cy="1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51605</xdr:rowOff>
    </xdr:from>
    <xdr:to>
      <xdr:col>28</xdr:col>
      <xdr:colOff>314325</xdr:colOff>
      <xdr:row>75</xdr:row>
      <xdr:rowOff>26</xdr:rowOff>
    </xdr:to>
    <xdr:cxnSp macro="">
      <xdr:nvCxnSpPr>
        <xdr:cNvPr id="849" name="直線コネクタ 848"/>
        <xdr:cNvCxnSpPr/>
      </xdr:nvCxnSpPr>
      <xdr:spPr>
        <a:xfrm flipV="1">
          <a:off x="18656300" y="12738905"/>
          <a:ext cx="889000" cy="11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91361</xdr:rowOff>
    </xdr:from>
    <xdr:to>
      <xdr:col>32</xdr:col>
      <xdr:colOff>238125</xdr:colOff>
      <xdr:row>74</xdr:row>
      <xdr:rowOff>21511</xdr:rowOff>
    </xdr:to>
    <xdr:sp macro="" textlink="">
      <xdr:nvSpPr>
        <xdr:cNvPr id="859" name="円/楕円 858"/>
        <xdr:cNvSpPr/>
      </xdr:nvSpPr>
      <xdr:spPr>
        <a:xfrm>
          <a:off x="22110700" y="126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114238</xdr:rowOff>
    </xdr:from>
    <xdr:ext cx="599010" cy="259045"/>
    <xdr:sp macro="" textlink="">
      <xdr:nvSpPr>
        <xdr:cNvPr id="860" name="繰出金該当値テキスト"/>
        <xdr:cNvSpPr txBox="1"/>
      </xdr:nvSpPr>
      <xdr:spPr>
        <a:xfrm>
          <a:off x="22212300" y="1245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122,177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116248</xdr:rowOff>
    </xdr:from>
    <xdr:to>
      <xdr:col>31</xdr:col>
      <xdr:colOff>85725</xdr:colOff>
      <xdr:row>74</xdr:row>
      <xdr:rowOff>46398</xdr:rowOff>
    </xdr:to>
    <xdr:sp macro="" textlink="">
      <xdr:nvSpPr>
        <xdr:cNvPr id="861" name="円/楕円 860"/>
        <xdr:cNvSpPr/>
      </xdr:nvSpPr>
      <xdr:spPr>
        <a:xfrm>
          <a:off x="21272500" y="126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62925</xdr:rowOff>
    </xdr:from>
    <xdr:ext cx="599010" cy="259045"/>
    <xdr:sp macro="" textlink="">
      <xdr:nvSpPr>
        <xdr:cNvPr id="862" name="テキスト ボックス 861"/>
        <xdr:cNvSpPr txBox="1"/>
      </xdr:nvSpPr>
      <xdr:spPr>
        <a:xfrm>
          <a:off x="21023794" y="124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8638</xdr:rowOff>
    </xdr:from>
    <xdr:to>
      <xdr:col>29</xdr:col>
      <xdr:colOff>568325</xdr:colOff>
      <xdr:row>73</xdr:row>
      <xdr:rowOff>110238</xdr:rowOff>
    </xdr:to>
    <xdr:sp macro="" textlink="">
      <xdr:nvSpPr>
        <xdr:cNvPr id="863" name="円/楕円 862"/>
        <xdr:cNvSpPr/>
      </xdr:nvSpPr>
      <xdr:spPr>
        <a:xfrm>
          <a:off x="20383500" y="125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126765</xdr:rowOff>
    </xdr:from>
    <xdr:ext cx="599010" cy="259045"/>
    <xdr:sp macro="" textlink="">
      <xdr:nvSpPr>
        <xdr:cNvPr id="864" name="テキスト ボックス 863"/>
        <xdr:cNvSpPr txBox="1"/>
      </xdr:nvSpPr>
      <xdr:spPr>
        <a:xfrm>
          <a:off x="20134794" y="122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805</xdr:rowOff>
    </xdr:from>
    <xdr:to>
      <xdr:col>28</xdr:col>
      <xdr:colOff>365125</xdr:colOff>
      <xdr:row>74</xdr:row>
      <xdr:rowOff>102405</xdr:rowOff>
    </xdr:to>
    <xdr:sp macro="" textlink="">
      <xdr:nvSpPr>
        <xdr:cNvPr id="865" name="円/楕円 864"/>
        <xdr:cNvSpPr/>
      </xdr:nvSpPr>
      <xdr:spPr>
        <a:xfrm>
          <a:off x="19494500" y="126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118932</xdr:rowOff>
    </xdr:from>
    <xdr:ext cx="599010" cy="259045"/>
    <xdr:sp macro="" textlink="">
      <xdr:nvSpPr>
        <xdr:cNvPr id="866" name="テキスト ボックス 865"/>
        <xdr:cNvSpPr txBox="1"/>
      </xdr:nvSpPr>
      <xdr:spPr>
        <a:xfrm>
          <a:off x="19245794" y="1246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120676</xdr:rowOff>
    </xdr:from>
    <xdr:to>
      <xdr:col>27</xdr:col>
      <xdr:colOff>161925</xdr:colOff>
      <xdr:row>75</xdr:row>
      <xdr:rowOff>50826</xdr:rowOff>
    </xdr:to>
    <xdr:sp macro="" textlink="">
      <xdr:nvSpPr>
        <xdr:cNvPr id="867" name="円/楕円 866"/>
        <xdr:cNvSpPr/>
      </xdr:nvSpPr>
      <xdr:spPr>
        <a:xfrm>
          <a:off x="18605500" y="12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41953</xdr:rowOff>
    </xdr:from>
    <xdr:ext cx="534377" cy="259045"/>
    <xdr:sp macro="" textlink="">
      <xdr:nvSpPr>
        <xdr:cNvPr id="868" name="テキスト ボックス 867"/>
        <xdr:cNvSpPr txBox="1"/>
      </xdr:nvSpPr>
      <xdr:spPr>
        <a:xfrm>
          <a:off x="18389111" y="12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本町の特徴を示しているのは、扶助費であり、類似団体で一番高い状況である。この大きな要因は、町内にある障害者福祉施設の利用者の割合が高く、その給付費が多額になっていることである。</a:t>
          </a:r>
          <a:endParaRPr kumimoji="1" lang="en-US" altLang="ja-JP" sz="1300">
            <a:latin typeface="ＭＳ Ｐゴシック"/>
          </a:endParaRPr>
        </a:p>
        <a:p>
          <a:r>
            <a:rPr kumimoji="1" lang="ja-JP" altLang="en-US" sz="1300">
              <a:latin typeface="ＭＳ Ｐゴシック"/>
            </a:rPr>
            <a:t>また、維持補修費についても類似団体の中で高い位置にあり、公共施設等の耐用年数経過に伴う修繕が主な要因となっている。</a:t>
          </a:r>
          <a:endParaRPr kumimoji="1" lang="en-US" altLang="ja-JP" sz="1300">
            <a:latin typeface="ＭＳ Ｐゴシック"/>
          </a:endParaRPr>
        </a:p>
        <a:p>
          <a:r>
            <a:rPr kumimoji="1" lang="ja-JP" altLang="en-US" sz="1300">
              <a:latin typeface="ＭＳ Ｐゴシック"/>
            </a:rPr>
            <a:t>今後は中長期的な財政状況を勘案したうえ、事業の選定を図り、そのほかの経費も含めて抑制に努める。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149840</xdr:rowOff>
    </xdr:from>
    <xdr:to>
      <xdr:col>6</xdr:col>
      <xdr:colOff>511175</xdr:colOff>
      <xdr:row>38</xdr:row>
      <xdr:rowOff>2132</xdr:rowOff>
    </xdr:to>
    <xdr:cxnSp macro="">
      <xdr:nvCxnSpPr>
        <xdr:cNvPr id="62" name="直線コネクタ 61"/>
        <xdr:cNvCxnSpPr/>
      </xdr:nvCxnSpPr>
      <xdr:spPr>
        <a:xfrm>
          <a:off x="3797300" y="6493490"/>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149840</xdr:rowOff>
    </xdr:from>
    <xdr:to>
      <xdr:col>5</xdr:col>
      <xdr:colOff>358775</xdr:colOff>
      <xdr:row>37</xdr:row>
      <xdr:rowOff>150493</xdr:rowOff>
    </xdr:to>
    <xdr:cxnSp macro="">
      <xdr:nvCxnSpPr>
        <xdr:cNvPr id="65" name="直線コネクタ 64"/>
        <xdr:cNvCxnSpPr/>
      </xdr:nvCxnSpPr>
      <xdr:spPr>
        <a:xfrm flipV="1">
          <a:off x="2908300" y="649349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150493</xdr:rowOff>
    </xdr:from>
    <xdr:to>
      <xdr:col>4</xdr:col>
      <xdr:colOff>155575</xdr:colOff>
      <xdr:row>37</xdr:row>
      <xdr:rowOff>167524</xdr:rowOff>
    </xdr:to>
    <xdr:cxnSp macro="">
      <xdr:nvCxnSpPr>
        <xdr:cNvPr id="68" name="直線コネクタ 67"/>
        <xdr:cNvCxnSpPr/>
      </xdr:nvCxnSpPr>
      <xdr:spPr>
        <a:xfrm flipV="1">
          <a:off x="2019300" y="6494143"/>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153449</xdr:rowOff>
    </xdr:from>
    <xdr:to>
      <xdr:col>2</xdr:col>
      <xdr:colOff>638175</xdr:colOff>
      <xdr:row>37</xdr:row>
      <xdr:rowOff>167524</xdr:rowOff>
    </xdr:to>
    <xdr:cxnSp macro="">
      <xdr:nvCxnSpPr>
        <xdr:cNvPr id="71" name="直線コネクタ 70"/>
        <xdr:cNvCxnSpPr/>
      </xdr:nvCxnSpPr>
      <xdr:spPr>
        <a:xfrm>
          <a:off x="1130300" y="649709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122782</xdr:rowOff>
    </xdr:from>
    <xdr:to>
      <xdr:col>6</xdr:col>
      <xdr:colOff>561975</xdr:colOff>
      <xdr:row>38</xdr:row>
      <xdr:rowOff>52932</xdr:rowOff>
    </xdr:to>
    <xdr:sp macro="" textlink="">
      <xdr:nvSpPr>
        <xdr:cNvPr id="81" name="円/楕円 80"/>
        <xdr:cNvSpPr/>
      </xdr:nvSpPr>
      <xdr:spPr>
        <a:xfrm>
          <a:off x="4584700" y="6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145659</xdr:rowOff>
    </xdr:from>
    <xdr:ext cx="534377" cy="259045"/>
    <xdr:sp macro="" textlink="">
      <xdr:nvSpPr>
        <xdr:cNvPr id="82" name="議会費該当値テキスト"/>
        <xdr:cNvSpPr txBox="1"/>
      </xdr:nvSpPr>
      <xdr:spPr>
        <a:xfrm>
          <a:off x="4686300" y="63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99040</xdr:rowOff>
    </xdr:from>
    <xdr:to>
      <xdr:col>5</xdr:col>
      <xdr:colOff>409575</xdr:colOff>
      <xdr:row>38</xdr:row>
      <xdr:rowOff>29190</xdr:rowOff>
    </xdr:to>
    <xdr:sp macro="" textlink="">
      <xdr:nvSpPr>
        <xdr:cNvPr id="83" name="円/楕円 82"/>
        <xdr:cNvSpPr/>
      </xdr:nvSpPr>
      <xdr:spPr>
        <a:xfrm>
          <a:off x="3746500" y="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45717</xdr:rowOff>
    </xdr:from>
    <xdr:ext cx="534377" cy="259045"/>
    <xdr:sp macro="" textlink="">
      <xdr:nvSpPr>
        <xdr:cNvPr id="84" name="テキスト ボックス 83"/>
        <xdr:cNvSpPr txBox="1"/>
      </xdr:nvSpPr>
      <xdr:spPr>
        <a:xfrm>
          <a:off x="3530111" y="62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99693</xdr:rowOff>
    </xdr:from>
    <xdr:to>
      <xdr:col>4</xdr:col>
      <xdr:colOff>206375</xdr:colOff>
      <xdr:row>38</xdr:row>
      <xdr:rowOff>29843</xdr:rowOff>
    </xdr:to>
    <xdr:sp macro="" textlink="">
      <xdr:nvSpPr>
        <xdr:cNvPr id="85" name="円/楕円 84"/>
        <xdr:cNvSpPr/>
      </xdr:nvSpPr>
      <xdr:spPr>
        <a:xfrm>
          <a:off x="2857500" y="64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46370</xdr:rowOff>
    </xdr:from>
    <xdr:ext cx="534377" cy="259045"/>
    <xdr:sp macro="" textlink="">
      <xdr:nvSpPr>
        <xdr:cNvPr id="86" name="テキスト ボックス 85"/>
        <xdr:cNvSpPr txBox="1"/>
      </xdr:nvSpPr>
      <xdr:spPr>
        <a:xfrm>
          <a:off x="2641111" y="62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116724</xdr:rowOff>
    </xdr:from>
    <xdr:to>
      <xdr:col>3</xdr:col>
      <xdr:colOff>3175</xdr:colOff>
      <xdr:row>38</xdr:row>
      <xdr:rowOff>46874</xdr:rowOff>
    </xdr:to>
    <xdr:sp macro="" textlink="">
      <xdr:nvSpPr>
        <xdr:cNvPr id="87" name="円/楕円 86"/>
        <xdr:cNvSpPr/>
      </xdr:nvSpPr>
      <xdr:spPr>
        <a:xfrm>
          <a:off x="1968500" y="64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63401</xdr:rowOff>
    </xdr:from>
    <xdr:ext cx="534377" cy="259045"/>
    <xdr:sp macro="" textlink="">
      <xdr:nvSpPr>
        <xdr:cNvPr id="88" name="テキスト ボックス 87"/>
        <xdr:cNvSpPr txBox="1"/>
      </xdr:nvSpPr>
      <xdr:spPr>
        <a:xfrm>
          <a:off x="1752111" y="6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102649</xdr:rowOff>
    </xdr:from>
    <xdr:to>
      <xdr:col>1</xdr:col>
      <xdr:colOff>485775</xdr:colOff>
      <xdr:row>38</xdr:row>
      <xdr:rowOff>32799</xdr:rowOff>
    </xdr:to>
    <xdr:sp macro="" textlink="">
      <xdr:nvSpPr>
        <xdr:cNvPr id="89" name="円/楕円 88"/>
        <xdr:cNvSpPr/>
      </xdr:nvSpPr>
      <xdr:spPr>
        <a:xfrm>
          <a:off x="1079500" y="64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49326</xdr:rowOff>
    </xdr:from>
    <xdr:ext cx="534377" cy="259045"/>
    <xdr:sp macro="" textlink="">
      <xdr:nvSpPr>
        <xdr:cNvPr id="90" name="テキスト ボックス 89"/>
        <xdr:cNvSpPr txBox="1"/>
      </xdr:nvSpPr>
      <xdr:spPr>
        <a:xfrm>
          <a:off x="863111" y="6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170397</xdr:rowOff>
    </xdr:from>
    <xdr:to>
      <xdr:col>6</xdr:col>
      <xdr:colOff>511175</xdr:colOff>
      <xdr:row>57</xdr:row>
      <xdr:rowOff>102484</xdr:rowOff>
    </xdr:to>
    <xdr:cxnSp macro="">
      <xdr:nvCxnSpPr>
        <xdr:cNvPr id="119" name="直線コネクタ 118"/>
        <xdr:cNvCxnSpPr/>
      </xdr:nvCxnSpPr>
      <xdr:spPr>
        <a:xfrm flipV="1">
          <a:off x="3797300" y="9771597"/>
          <a:ext cx="8382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102484</xdr:rowOff>
    </xdr:from>
    <xdr:to>
      <xdr:col>5</xdr:col>
      <xdr:colOff>358775</xdr:colOff>
      <xdr:row>58</xdr:row>
      <xdr:rowOff>21848</xdr:rowOff>
    </xdr:to>
    <xdr:cxnSp macro="">
      <xdr:nvCxnSpPr>
        <xdr:cNvPr id="122" name="直線コネクタ 121"/>
        <xdr:cNvCxnSpPr/>
      </xdr:nvCxnSpPr>
      <xdr:spPr>
        <a:xfrm flipV="1">
          <a:off x="2908300" y="9875134"/>
          <a:ext cx="889000" cy="9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21848</xdr:rowOff>
    </xdr:from>
    <xdr:to>
      <xdr:col>4</xdr:col>
      <xdr:colOff>155575</xdr:colOff>
      <xdr:row>58</xdr:row>
      <xdr:rowOff>29938</xdr:rowOff>
    </xdr:to>
    <xdr:cxnSp macro="">
      <xdr:nvCxnSpPr>
        <xdr:cNvPr id="125" name="直線コネクタ 124"/>
        <xdr:cNvCxnSpPr/>
      </xdr:nvCxnSpPr>
      <xdr:spPr>
        <a:xfrm flipV="1">
          <a:off x="2019300" y="9965948"/>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29938</xdr:rowOff>
    </xdr:from>
    <xdr:to>
      <xdr:col>2</xdr:col>
      <xdr:colOff>638175</xdr:colOff>
      <xdr:row>58</xdr:row>
      <xdr:rowOff>32830</xdr:rowOff>
    </xdr:to>
    <xdr:cxnSp macro="">
      <xdr:nvCxnSpPr>
        <xdr:cNvPr id="128" name="直線コネクタ 127"/>
        <xdr:cNvCxnSpPr/>
      </xdr:nvCxnSpPr>
      <xdr:spPr>
        <a:xfrm flipV="1">
          <a:off x="1130300" y="9974038"/>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119597</xdr:rowOff>
    </xdr:from>
    <xdr:to>
      <xdr:col>6</xdr:col>
      <xdr:colOff>561975</xdr:colOff>
      <xdr:row>57</xdr:row>
      <xdr:rowOff>49747</xdr:rowOff>
    </xdr:to>
    <xdr:sp macro="" textlink="">
      <xdr:nvSpPr>
        <xdr:cNvPr id="138" name="円/楕円 137"/>
        <xdr:cNvSpPr/>
      </xdr:nvSpPr>
      <xdr:spPr>
        <a:xfrm>
          <a:off x="4584700" y="97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142474</xdr:rowOff>
    </xdr:from>
    <xdr:ext cx="599010" cy="259045"/>
    <xdr:sp macro="" textlink="">
      <xdr:nvSpPr>
        <xdr:cNvPr id="139" name="総務費該当値テキスト"/>
        <xdr:cNvSpPr txBox="1"/>
      </xdr:nvSpPr>
      <xdr:spPr>
        <a:xfrm>
          <a:off x="4686300" y="957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51684</xdr:rowOff>
    </xdr:from>
    <xdr:to>
      <xdr:col>5</xdr:col>
      <xdr:colOff>409575</xdr:colOff>
      <xdr:row>57</xdr:row>
      <xdr:rowOff>153284</xdr:rowOff>
    </xdr:to>
    <xdr:sp macro="" textlink="">
      <xdr:nvSpPr>
        <xdr:cNvPr id="140" name="円/楕円 139"/>
        <xdr:cNvSpPr/>
      </xdr:nvSpPr>
      <xdr:spPr>
        <a:xfrm>
          <a:off x="3746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144411</xdr:rowOff>
    </xdr:from>
    <xdr:ext cx="599010" cy="259045"/>
    <xdr:sp macro="" textlink="">
      <xdr:nvSpPr>
        <xdr:cNvPr id="141" name="テキスト ボックス 140"/>
        <xdr:cNvSpPr txBox="1"/>
      </xdr:nvSpPr>
      <xdr:spPr>
        <a:xfrm>
          <a:off x="3497794" y="99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142498</xdr:rowOff>
    </xdr:from>
    <xdr:to>
      <xdr:col>4</xdr:col>
      <xdr:colOff>206375</xdr:colOff>
      <xdr:row>58</xdr:row>
      <xdr:rowOff>72648</xdr:rowOff>
    </xdr:to>
    <xdr:sp macro="" textlink="">
      <xdr:nvSpPr>
        <xdr:cNvPr id="142" name="円/楕円 141"/>
        <xdr:cNvSpPr/>
      </xdr:nvSpPr>
      <xdr:spPr>
        <a:xfrm>
          <a:off x="2857500" y="99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63775</xdr:rowOff>
    </xdr:from>
    <xdr:ext cx="599010" cy="259045"/>
    <xdr:sp macro="" textlink="">
      <xdr:nvSpPr>
        <xdr:cNvPr id="143" name="テキスト ボックス 142"/>
        <xdr:cNvSpPr txBox="1"/>
      </xdr:nvSpPr>
      <xdr:spPr>
        <a:xfrm>
          <a:off x="2608794" y="100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150588</xdr:rowOff>
    </xdr:from>
    <xdr:to>
      <xdr:col>3</xdr:col>
      <xdr:colOff>3175</xdr:colOff>
      <xdr:row>58</xdr:row>
      <xdr:rowOff>80738</xdr:rowOff>
    </xdr:to>
    <xdr:sp macro="" textlink="">
      <xdr:nvSpPr>
        <xdr:cNvPr id="144" name="円/楕円 143"/>
        <xdr:cNvSpPr/>
      </xdr:nvSpPr>
      <xdr:spPr>
        <a:xfrm>
          <a:off x="1968500" y="99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71865</xdr:rowOff>
    </xdr:from>
    <xdr:ext cx="599010" cy="259045"/>
    <xdr:sp macro="" textlink="">
      <xdr:nvSpPr>
        <xdr:cNvPr id="145" name="テキスト ボックス 144"/>
        <xdr:cNvSpPr txBox="1"/>
      </xdr:nvSpPr>
      <xdr:spPr>
        <a:xfrm>
          <a:off x="1719794" y="100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153480</xdr:rowOff>
    </xdr:from>
    <xdr:to>
      <xdr:col>1</xdr:col>
      <xdr:colOff>485775</xdr:colOff>
      <xdr:row>58</xdr:row>
      <xdr:rowOff>83630</xdr:rowOff>
    </xdr:to>
    <xdr:sp macro="" textlink="">
      <xdr:nvSpPr>
        <xdr:cNvPr id="146" name="円/楕円 145"/>
        <xdr:cNvSpPr/>
      </xdr:nvSpPr>
      <xdr:spPr>
        <a:xfrm>
          <a:off x="1079500" y="99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74757</xdr:rowOff>
    </xdr:from>
    <xdr:ext cx="599010" cy="259045"/>
    <xdr:sp macro="" textlink="">
      <xdr:nvSpPr>
        <xdr:cNvPr id="147" name="テキスト ボックス 146"/>
        <xdr:cNvSpPr txBox="1"/>
      </xdr:nvSpPr>
      <xdr:spPr>
        <a:xfrm>
          <a:off x="830794" y="1001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123698</xdr:rowOff>
    </xdr:from>
    <xdr:to>
      <xdr:col>6</xdr:col>
      <xdr:colOff>511175</xdr:colOff>
      <xdr:row>77</xdr:row>
      <xdr:rowOff>7462</xdr:rowOff>
    </xdr:to>
    <xdr:cxnSp macro="">
      <xdr:nvCxnSpPr>
        <xdr:cNvPr id="178" name="直線コネクタ 177"/>
        <xdr:cNvCxnSpPr/>
      </xdr:nvCxnSpPr>
      <xdr:spPr>
        <a:xfrm flipV="1">
          <a:off x="3797300" y="13153898"/>
          <a:ext cx="838200" cy="5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121295</xdr:rowOff>
    </xdr:from>
    <xdr:to>
      <xdr:col>5</xdr:col>
      <xdr:colOff>358775</xdr:colOff>
      <xdr:row>77</xdr:row>
      <xdr:rowOff>7462</xdr:rowOff>
    </xdr:to>
    <xdr:cxnSp macro="">
      <xdr:nvCxnSpPr>
        <xdr:cNvPr id="181" name="直線コネクタ 180"/>
        <xdr:cNvCxnSpPr/>
      </xdr:nvCxnSpPr>
      <xdr:spPr>
        <a:xfrm>
          <a:off x="2908300" y="13151495"/>
          <a:ext cx="889000" cy="5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123819</xdr:rowOff>
    </xdr:from>
    <xdr:to>
      <xdr:col>4</xdr:col>
      <xdr:colOff>155575</xdr:colOff>
      <xdr:row>76</xdr:row>
      <xdr:rowOff>121295</xdr:rowOff>
    </xdr:to>
    <xdr:cxnSp macro="">
      <xdr:nvCxnSpPr>
        <xdr:cNvPr id="184" name="直線コネクタ 183"/>
        <xdr:cNvCxnSpPr/>
      </xdr:nvCxnSpPr>
      <xdr:spPr>
        <a:xfrm>
          <a:off x="2019300" y="12982569"/>
          <a:ext cx="889000" cy="16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123819</xdr:rowOff>
    </xdr:from>
    <xdr:to>
      <xdr:col>2</xdr:col>
      <xdr:colOff>638175</xdr:colOff>
      <xdr:row>77</xdr:row>
      <xdr:rowOff>26995</xdr:rowOff>
    </xdr:to>
    <xdr:cxnSp macro="">
      <xdr:nvCxnSpPr>
        <xdr:cNvPr id="187" name="直線コネクタ 186"/>
        <xdr:cNvCxnSpPr/>
      </xdr:nvCxnSpPr>
      <xdr:spPr>
        <a:xfrm flipV="1">
          <a:off x="1130300" y="12982569"/>
          <a:ext cx="889000" cy="2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106737</xdr:rowOff>
    </xdr:from>
    <xdr:ext cx="599010" cy="259045"/>
    <xdr:sp macro="" textlink="">
      <xdr:nvSpPr>
        <xdr:cNvPr id="189" name="テキスト ボックス 188"/>
        <xdr:cNvSpPr txBox="1"/>
      </xdr:nvSpPr>
      <xdr:spPr>
        <a:xfrm>
          <a:off x="1719794" y="1330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132360</xdr:rowOff>
    </xdr:from>
    <xdr:ext cx="599010" cy="259045"/>
    <xdr:sp macro="" textlink="">
      <xdr:nvSpPr>
        <xdr:cNvPr id="191" name="テキスト ボックス 190"/>
        <xdr:cNvSpPr txBox="1"/>
      </xdr:nvSpPr>
      <xdr:spPr>
        <a:xfrm>
          <a:off x="830794" y="133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72898</xdr:rowOff>
    </xdr:from>
    <xdr:to>
      <xdr:col>6</xdr:col>
      <xdr:colOff>561975</xdr:colOff>
      <xdr:row>77</xdr:row>
      <xdr:rowOff>3048</xdr:rowOff>
    </xdr:to>
    <xdr:sp macro="" textlink="">
      <xdr:nvSpPr>
        <xdr:cNvPr id="197" name="円/楕円 196"/>
        <xdr:cNvSpPr/>
      </xdr:nvSpPr>
      <xdr:spPr>
        <a:xfrm>
          <a:off x="45847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95775</xdr:rowOff>
    </xdr:from>
    <xdr:ext cx="599010" cy="259045"/>
    <xdr:sp macro="" textlink="">
      <xdr:nvSpPr>
        <xdr:cNvPr id="198" name="民生費該当値テキスト"/>
        <xdr:cNvSpPr txBox="1"/>
      </xdr:nvSpPr>
      <xdr:spPr>
        <a:xfrm>
          <a:off x="4686300" y="129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128112</xdr:rowOff>
    </xdr:from>
    <xdr:to>
      <xdr:col>5</xdr:col>
      <xdr:colOff>409575</xdr:colOff>
      <xdr:row>77</xdr:row>
      <xdr:rowOff>58262</xdr:rowOff>
    </xdr:to>
    <xdr:sp macro="" textlink="">
      <xdr:nvSpPr>
        <xdr:cNvPr id="199" name="円/楕円 198"/>
        <xdr:cNvSpPr/>
      </xdr:nvSpPr>
      <xdr:spPr>
        <a:xfrm>
          <a:off x="3746500" y="131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74789</xdr:rowOff>
    </xdr:from>
    <xdr:ext cx="599010" cy="259045"/>
    <xdr:sp macro="" textlink="">
      <xdr:nvSpPr>
        <xdr:cNvPr id="200" name="テキスト ボックス 199"/>
        <xdr:cNvSpPr txBox="1"/>
      </xdr:nvSpPr>
      <xdr:spPr>
        <a:xfrm>
          <a:off x="3497794" y="1293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70495</xdr:rowOff>
    </xdr:from>
    <xdr:to>
      <xdr:col>4</xdr:col>
      <xdr:colOff>206375</xdr:colOff>
      <xdr:row>77</xdr:row>
      <xdr:rowOff>645</xdr:rowOff>
    </xdr:to>
    <xdr:sp macro="" textlink="">
      <xdr:nvSpPr>
        <xdr:cNvPr id="201" name="円/楕円 200"/>
        <xdr:cNvSpPr/>
      </xdr:nvSpPr>
      <xdr:spPr>
        <a:xfrm>
          <a:off x="2857500" y="131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17171</xdr:rowOff>
    </xdr:from>
    <xdr:ext cx="599010" cy="259045"/>
    <xdr:sp macro="" textlink="">
      <xdr:nvSpPr>
        <xdr:cNvPr id="202" name="テキスト ボックス 201"/>
        <xdr:cNvSpPr txBox="1"/>
      </xdr:nvSpPr>
      <xdr:spPr>
        <a:xfrm>
          <a:off x="2608794" y="128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73019</xdr:rowOff>
    </xdr:from>
    <xdr:to>
      <xdr:col>3</xdr:col>
      <xdr:colOff>3175</xdr:colOff>
      <xdr:row>76</xdr:row>
      <xdr:rowOff>3169</xdr:rowOff>
    </xdr:to>
    <xdr:sp macro="" textlink="">
      <xdr:nvSpPr>
        <xdr:cNvPr id="203" name="円/楕円 202"/>
        <xdr:cNvSpPr/>
      </xdr:nvSpPr>
      <xdr:spPr>
        <a:xfrm>
          <a:off x="1968500" y="129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19696</xdr:rowOff>
    </xdr:from>
    <xdr:ext cx="599010" cy="259045"/>
    <xdr:sp macro="" textlink="">
      <xdr:nvSpPr>
        <xdr:cNvPr id="204" name="テキスト ボックス 203"/>
        <xdr:cNvSpPr txBox="1"/>
      </xdr:nvSpPr>
      <xdr:spPr>
        <a:xfrm>
          <a:off x="1719794" y="12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147645</xdr:rowOff>
    </xdr:from>
    <xdr:to>
      <xdr:col>1</xdr:col>
      <xdr:colOff>485775</xdr:colOff>
      <xdr:row>77</xdr:row>
      <xdr:rowOff>77795</xdr:rowOff>
    </xdr:to>
    <xdr:sp macro="" textlink="">
      <xdr:nvSpPr>
        <xdr:cNvPr id="205" name="円/楕円 204"/>
        <xdr:cNvSpPr/>
      </xdr:nvSpPr>
      <xdr:spPr>
        <a:xfrm>
          <a:off x="1079500" y="131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94322</xdr:rowOff>
    </xdr:from>
    <xdr:ext cx="599010" cy="259045"/>
    <xdr:sp macro="" textlink="">
      <xdr:nvSpPr>
        <xdr:cNvPr id="206" name="テキスト ボックス 205"/>
        <xdr:cNvSpPr txBox="1"/>
      </xdr:nvSpPr>
      <xdr:spPr>
        <a:xfrm>
          <a:off x="830794" y="129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151154</xdr:rowOff>
    </xdr:from>
    <xdr:to>
      <xdr:col>6</xdr:col>
      <xdr:colOff>511175</xdr:colOff>
      <xdr:row>98</xdr:row>
      <xdr:rowOff>22926</xdr:rowOff>
    </xdr:to>
    <xdr:cxnSp macro="">
      <xdr:nvCxnSpPr>
        <xdr:cNvPr id="235" name="直線コネクタ 234"/>
        <xdr:cNvCxnSpPr/>
      </xdr:nvCxnSpPr>
      <xdr:spPr>
        <a:xfrm>
          <a:off x="3797300" y="16781804"/>
          <a:ext cx="8382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151154</xdr:rowOff>
    </xdr:from>
    <xdr:to>
      <xdr:col>5</xdr:col>
      <xdr:colOff>358775</xdr:colOff>
      <xdr:row>98</xdr:row>
      <xdr:rowOff>94070</xdr:rowOff>
    </xdr:to>
    <xdr:cxnSp macro="">
      <xdr:nvCxnSpPr>
        <xdr:cNvPr id="238" name="直線コネクタ 237"/>
        <xdr:cNvCxnSpPr/>
      </xdr:nvCxnSpPr>
      <xdr:spPr>
        <a:xfrm flipV="1">
          <a:off x="2908300" y="16781804"/>
          <a:ext cx="8890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94070</xdr:rowOff>
    </xdr:from>
    <xdr:to>
      <xdr:col>4</xdr:col>
      <xdr:colOff>155575</xdr:colOff>
      <xdr:row>98</xdr:row>
      <xdr:rowOff>106511</xdr:rowOff>
    </xdr:to>
    <xdr:cxnSp macro="">
      <xdr:nvCxnSpPr>
        <xdr:cNvPr id="241" name="直線コネクタ 240"/>
        <xdr:cNvCxnSpPr/>
      </xdr:nvCxnSpPr>
      <xdr:spPr>
        <a:xfrm flipV="1">
          <a:off x="2019300" y="168961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106511</xdr:rowOff>
    </xdr:from>
    <xdr:to>
      <xdr:col>2</xdr:col>
      <xdr:colOff>638175</xdr:colOff>
      <xdr:row>98</xdr:row>
      <xdr:rowOff>121067</xdr:rowOff>
    </xdr:to>
    <xdr:cxnSp macro="">
      <xdr:nvCxnSpPr>
        <xdr:cNvPr id="244" name="直線コネクタ 243"/>
        <xdr:cNvCxnSpPr/>
      </xdr:nvCxnSpPr>
      <xdr:spPr>
        <a:xfrm flipV="1">
          <a:off x="1130300" y="16908611"/>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143576</xdr:rowOff>
    </xdr:from>
    <xdr:to>
      <xdr:col>6</xdr:col>
      <xdr:colOff>561975</xdr:colOff>
      <xdr:row>98</xdr:row>
      <xdr:rowOff>73726</xdr:rowOff>
    </xdr:to>
    <xdr:sp macro="" textlink="">
      <xdr:nvSpPr>
        <xdr:cNvPr id="254" name="円/楕円 253"/>
        <xdr:cNvSpPr/>
      </xdr:nvSpPr>
      <xdr:spPr>
        <a:xfrm>
          <a:off x="4584700" y="167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102953</xdr:rowOff>
    </xdr:from>
    <xdr:ext cx="599010" cy="259045"/>
    <xdr:sp macro="" textlink="">
      <xdr:nvSpPr>
        <xdr:cNvPr id="255" name="衛生費該当値テキスト"/>
        <xdr:cNvSpPr txBox="1"/>
      </xdr:nvSpPr>
      <xdr:spPr>
        <a:xfrm>
          <a:off x="4686300" y="1656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100354</xdr:rowOff>
    </xdr:from>
    <xdr:to>
      <xdr:col>5</xdr:col>
      <xdr:colOff>409575</xdr:colOff>
      <xdr:row>98</xdr:row>
      <xdr:rowOff>30504</xdr:rowOff>
    </xdr:to>
    <xdr:sp macro="" textlink="">
      <xdr:nvSpPr>
        <xdr:cNvPr id="256" name="円/楕円 255"/>
        <xdr:cNvSpPr/>
      </xdr:nvSpPr>
      <xdr:spPr>
        <a:xfrm>
          <a:off x="3746500" y="1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47031</xdr:rowOff>
    </xdr:from>
    <xdr:ext cx="599010" cy="259045"/>
    <xdr:sp macro="" textlink="">
      <xdr:nvSpPr>
        <xdr:cNvPr id="257" name="テキスト ボックス 256"/>
        <xdr:cNvSpPr txBox="1"/>
      </xdr:nvSpPr>
      <xdr:spPr>
        <a:xfrm>
          <a:off x="3497794" y="1650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43270</xdr:rowOff>
    </xdr:from>
    <xdr:to>
      <xdr:col>4</xdr:col>
      <xdr:colOff>206375</xdr:colOff>
      <xdr:row>98</xdr:row>
      <xdr:rowOff>144870</xdr:rowOff>
    </xdr:to>
    <xdr:sp macro="" textlink="">
      <xdr:nvSpPr>
        <xdr:cNvPr id="258" name="円/楕円 257"/>
        <xdr:cNvSpPr/>
      </xdr:nvSpPr>
      <xdr:spPr>
        <a:xfrm>
          <a:off x="2857500" y="168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135997</xdr:rowOff>
    </xdr:from>
    <xdr:ext cx="534377" cy="259045"/>
    <xdr:sp macro="" textlink="">
      <xdr:nvSpPr>
        <xdr:cNvPr id="259" name="テキスト ボックス 258"/>
        <xdr:cNvSpPr txBox="1"/>
      </xdr:nvSpPr>
      <xdr:spPr>
        <a:xfrm>
          <a:off x="2641111" y="16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55711</xdr:rowOff>
    </xdr:from>
    <xdr:to>
      <xdr:col>3</xdr:col>
      <xdr:colOff>3175</xdr:colOff>
      <xdr:row>98</xdr:row>
      <xdr:rowOff>157311</xdr:rowOff>
    </xdr:to>
    <xdr:sp macro="" textlink="">
      <xdr:nvSpPr>
        <xdr:cNvPr id="260" name="円/楕円 259"/>
        <xdr:cNvSpPr/>
      </xdr:nvSpPr>
      <xdr:spPr>
        <a:xfrm>
          <a:off x="1968500" y="16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148438</xdr:rowOff>
    </xdr:from>
    <xdr:ext cx="534377" cy="259045"/>
    <xdr:sp macro="" textlink="">
      <xdr:nvSpPr>
        <xdr:cNvPr id="261" name="テキスト ボックス 260"/>
        <xdr:cNvSpPr txBox="1"/>
      </xdr:nvSpPr>
      <xdr:spPr>
        <a:xfrm>
          <a:off x="1752111" y="16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70267</xdr:rowOff>
    </xdr:from>
    <xdr:to>
      <xdr:col>1</xdr:col>
      <xdr:colOff>485775</xdr:colOff>
      <xdr:row>99</xdr:row>
      <xdr:rowOff>417</xdr:rowOff>
    </xdr:to>
    <xdr:sp macro="" textlink="">
      <xdr:nvSpPr>
        <xdr:cNvPr id="262" name="円/楕円 261"/>
        <xdr:cNvSpPr/>
      </xdr:nvSpPr>
      <xdr:spPr>
        <a:xfrm>
          <a:off x="1079500" y="168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162994</xdr:rowOff>
    </xdr:from>
    <xdr:ext cx="534377" cy="259045"/>
    <xdr:sp macro="" textlink="">
      <xdr:nvSpPr>
        <xdr:cNvPr id="263" name="テキスト ボックス 262"/>
        <xdr:cNvSpPr txBox="1"/>
      </xdr:nvSpPr>
      <xdr:spPr>
        <a:xfrm>
          <a:off x="863111" y="169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56098</xdr:rowOff>
    </xdr:from>
    <xdr:to>
      <xdr:col>15</xdr:col>
      <xdr:colOff>180340</xdr:colOff>
      <xdr:row>39</xdr:row>
      <xdr:rowOff>98878</xdr:rowOff>
    </xdr:to>
    <xdr:cxnSp macro="">
      <xdr:nvCxnSpPr>
        <xdr:cNvPr id="289" name="直線コネクタ 288"/>
        <xdr:cNvCxnSpPr/>
      </xdr:nvCxnSpPr>
      <xdr:spPr>
        <a:xfrm flipV="1">
          <a:off x="10475595" y="5542498"/>
          <a:ext cx="1270" cy="124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2775</xdr:rowOff>
    </xdr:from>
    <xdr:ext cx="534377" cy="259045"/>
    <xdr:sp macro="" textlink="">
      <xdr:nvSpPr>
        <xdr:cNvPr id="292" name="労働費最大値テキスト"/>
        <xdr:cNvSpPr txBox="1"/>
      </xdr:nvSpPr>
      <xdr:spPr>
        <a:xfrm>
          <a:off x="10528300" y="53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56098</xdr:rowOff>
    </xdr:from>
    <xdr:to>
      <xdr:col>15</xdr:col>
      <xdr:colOff>269875</xdr:colOff>
      <xdr:row>32</xdr:row>
      <xdr:rowOff>56098</xdr:rowOff>
    </xdr:to>
    <xdr:cxnSp macro="">
      <xdr:nvCxnSpPr>
        <xdr:cNvPr id="293" name="直線コネクタ 292"/>
        <xdr:cNvCxnSpPr/>
      </xdr:nvCxnSpPr>
      <xdr:spPr>
        <a:xfrm>
          <a:off x="10388600" y="55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31169</xdr:rowOff>
    </xdr:from>
    <xdr:to>
      <xdr:col>15</xdr:col>
      <xdr:colOff>180975</xdr:colOff>
      <xdr:row>39</xdr:row>
      <xdr:rowOff>97790</xdr:rowOff>
    </xdr:to>
    <xdr:cxnSp macro="">
      <xdr:nvCxnSpPr>
        <xdr:cNvPr id="294" name="直線コネクタ 293"/>
        <xdr:cNvCxnSpPr/>
      </xdr:nvCxnSpPr>
      <xdr:spPr>
        <a:xfrm>
          <a:off x="9639300" y="5860469"/>
          <a:ext cx="838200" cy="9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74657</xdr:rowOff>
    </xdr:from>
    <xdr:ext cx="469744" cy="259045"/>
    <xdr:sp macro="" textlink="">
      <xdr:nvSpPr>
        <xdr:cNvPr id="295" name="労働費平均値テキスト"/>
        <xdr:cNvSpPr txBox="1"/>
      </xdr:nvSpPr>
      <xdr:spPr>
        <a:xfrm>
          <a:off x="10528300" y="641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51780</xdr:rowOff>
    </xdr:from>
    <xdr:to>
      <xdr:col>15</xdr:col>
      <xdr:colOff>231775</xdr:colOff>
      <xdr:row>38</xdr:row>
      <xdr:rowOff>153380</xdr:rowOff>
    </xdr:to>
    <xdr:sp macro="" textlink="">
      <xdr:nvSpPr>
        <xdr:cNvPr id="296" name="フローチャート : 判断 295"/>
        <xdr:cNvSpPr/>
      </xdr:nvSpPr>
      <xdr:spPr>
        <a:xfrm>
          <a:off x="10426700" y="656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141224</xdr:rowOff>
    </xdr:from>
    <xdr:to>
      <xdr:col>14</xdr:col>
      <xdr:colOff>28575</xdr:colOff>
      <xdr:row>34</xdr:row>
      <xdr:rowOff>31169</xdr:rowOff>
    </xdr:to>
    <xdr:cxnSp macro="">
      <xdr:nvCxnSpPr>
        <xdr:cNvPr id="297" name="直線コネクタ 296"/>
        <xdr:cNvCxnSpPr/>
      </xdr:nvCxnSpPr>
      <xdr:spPr>
        <a:xfrm>
          <a:off x="8750300" y="5284724"/>
          <a:ext cx="889000" cy="5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105882</xdr:rowOff>
    </xdr:from>
    <xdr:to>
      <xdr:col>14</xdr:col>
      <xdr:colOff>79375</xdr:colOff>
      <xdr:row>38</xdr:row>
      <xdr:rowOff>36032</xdr:rowOff>
    </xdr:to>
    <xdr:sp macro="" textlink="">
      <xdr:nvSpPr>
        <xdr:cNvPr id="298" name="フローチャート : 判断 297"/>
        <xdr:cNvSpPr/>
      </xdr:nvSpPr>
      <xdr:spPr>
        <a:xfrm>
          <a:off x="9588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27159</xdr:rowOff>
    </xdr:from>
    <xdr:ext cx="469744" cy="259045"/>
    <xdr:sp macro="" textlink="">
      <xdr:nvSpPr>
        <xdr:cNvPr id="299" name="テキスト ボックス 298"/>
        <xdr:cNvSpPr txBox="1"/>
      </xdr:nvSpPr>
      <xdr:spPr>
        <a:xfrm>
          <a:off x="9404427" y="654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141224</xdr:rowOff>
    </xdr:from>
    <xdr:to>
      <xdr:col>12</xdr:col>
      <xdr:colOff>511175</xdr:colOff>
      <xdr:row>39</xdr:row>
      <xdr:rowOff>39443</xdr:rowOff>
    </xdr:to>
    <xdr:cxnSp macro="">
      <xdr:nvCxnSpPr>
        <xdr:cNvPr id="300" name="直線コネクタ 299"/>
        <xdr:cNvCxnSpPr/>
      </xdr:nvCxnSpPr>
      <xdr:spPr>
        <a:xfrm flipV="1">
          <a:off x="7861300" y="5284724"/>
          <a:ext cx="889000" cy="14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36431</xdr:rowOff>
    </xdr:from>
    <xdr:to>
      <xdr:col>12</xdr:col>
      <xdr:colOff>561975</xdr:colOff>
      <xdr:row>37</xdr:row>
      <xdr:rowOff>138031</xdr:rowOff>
    </xdr:to>
    <xdr:sp macro="" textlink="">
      <xdr:nvSpPr>
        <xdr:cNvPr id="301" name="フローチャート : 判断 300"/>
        <xdr:cNvSpPr/>
      </xdr:nvSpPr>
      <xdr:spPr>
        <a:xfrm>
          <a:off x="8699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129158</xdr:rowOff>
    </xdr:from>
    <xdr:ext cx="469744" cy="259045"/>
    <xdr:sp macro="" textlink="">
      <xdr:nvSpPr>
        <xdr:cNvPr id="302" name="テキスト ボックス 301"/>
        <xdr:cNvSpPr txBox="1"/>
      </xdr:nvSpPr>
      <xdr:spPr>
        <a:xfrm>
          <a:off x="8515427" y="6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137632</xdr:rowOff>
    </xdr:from>
    <xdr:to>
      <xdr:col>11</xdr:col>
      <xdr:colOff>307975</xdr:colOff>
      <xdr:row>39</xdr:row>
      <xdr:rowOff>39443</xdr:rowOff>
    </xdr:to>
    <xdr:cxnSp macro="">
      <xdr:nvCxnSpPr>
        <xdr:cNvPr id="303" name="直線コネクタ 302"/>
        <xdr:cNvCxnSpPr/>
      </xdr:nvCxnSpPr>
      <xdr:spPr>
        <a:xfrm>
          <a:off x="6972300" y="6652732"/>
          <a:ext cx="889000" cy="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29899</xdr:rowOff>
    </xdr:from>
    <xdr:to>
      <xdr:col>11</xdr:col>
      <xdr:colOff>358775</xdr:colOff>
      <xdr:row>37</xdr:row>
      <xdr:rowOff>131499</xdr:rowOff>
    </xdr:to>
    <xdr:sp macro="" textlink="">
      <xdr:nvSpPr>
        <xdr:cNvPr id="304" name="フローチャート : 判断 303"/>
        <xdr:cNvSpPr/>
      </xdr:nvSpPr>
      <xdr:spPr>
        <a:xfrm>
          <a:off x="7810500" y="63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148026</xdr:rowOff>
    </xdr:from>
    <xdr:ext cx="469744" cy="259045"/>
    <xdr:sp macro="" textlink="">
      <xdr:nvSpPr>
        <xdr:cNvPr id="305" name="テキスト ボックス 304"/>
        <xdr:cNvSpPr txBox="1"/>
      </xdr:nvSpPr>
      <xdr:spPr>
        <a:xfrm>
          <a:off x="7626427" y="614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128306</xdr:rowOff>
    </xdr:from>
    <xdr:to>
      <xdr:col>10</xdr:col>
      <xdr:colOff>155575</xdr:colOff>
      <xdr:row>37</xdr:row>
      <xdr:rowOff>58456</xdr:rowOff>
    </xdr:to>
    <xdr:sp macro="" textlink="">
      <xdr:nvSpPr>
        <xdr:cNvPr id="306" name="フローチャート : 判断 305"/>
        <xdr:cNvSpPr/>
      </xdr:nvSpPr>
      <xdr:spPr>
        <a:xfrm>
          <a:off x="6921500" y="63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74983</xdr:rowOff>
    </xdr:from>
    <xdr:ext cx="469744" cy="259045"/>
    <xdr:sp macro="" textlink="">
      <xdr:nvSpPr>
        <xdr:cNvPr id="307" name="テキスト ボックス 306"/>
        <xdr:cNvSpPr txBox="1"/>
      </xdr:nvSpPr>
      <xdr:spPr>
        <a:xfrm>
          <a:off x="6737427" y="60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46990</xdr:rowOff>
    </xdr:from>
    <xdr:to>
      <xdr:col>15</xdr:col>
      <xdr:colOff>231775</xdr:colOff>
      <xdr:row>39</xdr:row>
      <xdr:rowOff>148590</xdr:rowOff>
    </xdr:to>
    <xdr:sp macro="" textlink="">
      <xdr:nvSpPr>
        <xdr:cNvPr id="313" name="円/楕円 312"/>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133367</xdr:rowOff>
    </xdr:from>
    <xdr:ext cx="313932" cy="259045"/>
    <xdr:sp macro="" textlink="">
      <xdr:nvSpPr>
        <xdr:cNvPr id="314" name="労働費該当値テキスト"/>
        <xdr:cNvSpPr txBox="1"/>
      </xdr:nvSpPr>
      <xdr:spPr>
        <a:xfrm>
          <a:off x="10528300" y="6648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151819</xdr:rowOff>
    </xdr:from>
    <xdr:to>
      <xdr:col>14</xdr:col>
      <xdr:colOff>79375</xdr:colOff>
      <xdr:row>34</xdr:row>
      <xdr:rowOff>81969</xdr:rowOff>
    </xdr:to>
    <xdr:sp macro="" textlink="">
      <xdr:nvSpPr>
        <xdr:cNvPr id="315" name="円/楕円 314"/>
        <xdr:cNvSpPr/>
      </xdr:nvSpPr>
      <xdr:spPr>
        <a:xfrm>
          <a:off x="9588500" y="5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98496</xdr:rowOff>
    </xdr:from>
    <xdr:ext cx="469744" cy="259045"/>
    <xdr:sp macro="" textlink="">
      <xdr:nvSpPr>
        <xdr:cNvPr id="316" name="テキスト ボックス 315"/>
        <xdr:cNvSpPr txBox="1"/>
      </xdr:nvSpPr>
      <xdr:spPr>
        <a:xfrm>
          <a:off x="9404427" y="558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90424</xdr:rowOff>
    </xdr:from>
    <xdr:to>
      <xdr:col>12</xdr:col>
      <xdr:colOff>561975</xdr:colOff>
      <xdr:row>31</xdr:row>
      <xdr:rowOff>20574</xdr:rowOff>
    </xdr:to>
    <xdr:sp macro="" textlink="">
      <xdr:nvSpPr>
        <xdr:cNvPr id="317" name="円/楕円 316"/>
        <xdr:cNvSpPr/>
      </xdr:nvSpPr>
      <xdr:spPr>
        <a:xfrm>
          <a:off x="8699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37101</xdr:rowOff>
    </xdr:from>
    <xdr:ext cx="534377" cy="259045"/>
    <xdr:sp macro="" textlink="">
      <xdr:nvSpPr>
        <xdr:cNvPr id="318" name="テキスト ボックス 317"/>
        <xdr:cNvSpPr txBox="1"/>
      </xdr:nvSpPr>
      <xdr:spPr>
        <a:xfrm>
          <a:off x="8483111" y="500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160093</xdr:rowOff>
    </xdr:from>
    <xdr:to>
      <xdr:col>11</xdr:col>
      <xdr:colOff>358775</xdr:colOff>
      <xdr:row>39</xdr:row>
      <xdr:rowOff>90243</xdr:rowOff>
    </xdr:to>
    <xdr:sp macro="" textlink="">
      <xdr:nvSpPr>
        <xdr:cNvPr id="319" name="円/楕円 318"/>
        <xdr:cNvSpPr/>
      </xdr:nvSpPr>
      <xdr:spPr>
        <a:xfrm>
          <a:off x="7810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81370</xdr:rowOff>
    </xdr:from>
    <xdr:ext cx="378565" cy="259045"/>
    <xdr:sp macro="" textlink="">
      <xdr:nvSpPr>
        <xdr:cNvPr id="320" name="テキスト ボックス 319"/>
        <xdr:cNvSpPr txBox="1"/>
      </xdr:nvSpPr>
      <xdr:spPr>
        <a:xfrm>
          <a:off x="7672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86832</xdr:rowOff>
    </xdr:from>
    <xdr:to>
      <xdr:col>10</xdr:col>
      <xdr:colOff>155575</xdr:colOff>
      <xdr:row>39</xdr:row>
      <xdr:rowOff>16982</xdr:rowOff>
    </xdr:to>
    <xdr:sp macro="" textlink="">
      <xdr:nvSpPr>
        <xdr:cNvPr id="321" name="円/楕円 320"/>
        <xdr:cNvSpPr/>
      </xdr:nvSpPr>
      <xdr:spPr>
        <a:xfrm>
          <a:off x="6921500" y="6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8109</xdr:rowOff>
    </xdr:from>
    <xdr:ext cx="469744" cy="259045"/>
    <xdr:sp macro="" textlink="">
      <xdr:nvSpPr>
        <xdr:cNvPr id="322" name="テキスト ボックス 321"/>
        <xdr:cNvSpPr txBox="1"/>
      </xdr:nvSpPr>
      <xdr:spPr>
        <a:xfrm>
          <a:off x="6737427" y="66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6" name="直線コネクタ 345"/>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7"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9"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50" name="直線コネクタ 349"/>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9165</xdr:rowOff>
    </xdr:from>
    <xdr:to>
      <xdr:col>15</xdr:col>
      <xdr:colOff>180975</xdr:colOff>
      <xdr:row>59</xdr:row>
      <xdr:rowOff>13939</xdr:rowOff>
    </xdr:to>
    <xdr:cxnSp macro="">
      <xdr:nvCxnSpPr>
        <xdr:cNvPr id="351" name="直線コネクタ 350"/>
        <xdr:cNvCxnSpPr/>
      </xdr:nvCxnSpPr>
      <xdr:spPr>
        <a:xfrm>
          <a:off x="9639300" y="10124715"/>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2"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3" name="フローチャート : 判断 352"/>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96238</xdr:rowOff>
    </xdr:from>
    <xdr:to>
      <xdr:col>14</xdr:col>
      <xdr:colOff>28575</xdr:colOff>
      <xdr:row>59</xdr:row>
      <xdr:rowOff>9165</xdr:rowOff>
    </xdr:to>
    <xdr:cxnSp macro="">
      <xdr:nvCxnSpPr>
        <xdr:cNvPr id="354" name="直線コネクタ 353"/>
        <xdr:cNvCxnSpPr/>
      </xdr:nvCxnSpPr>
      <xdr:spPr>
        <a:xfrm>
          <a:off x="8750300" y="10040338"/>
          <a:ext cx="889000" cy="8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5" name="フローチャート : 判断 354"/>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6" name="テキスト ボックス 355"/>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73343</xdr:rowOff>
    </xdr:from>
    <xdr:to>
      <xdr:col>12</xdr:col>
      <xdr:colOff>511175</xdr:colOff>
      <xdr:row>58</xdr:row>
      <xdr:rowOff>96238</xdr:rowOff>
    </xdr:to>
    <xdr:cxnSp macro="">
      <xdr:nvCxnSpPr>
        <xdr:cNvPr id="357" name="直線コネクタ 356"/>
        <xdr:cNvCxnSpPr/>
      </xdr:nvCxnSpPr>
      <xdr:spPr>
        <a:xfrm>
          <a:off x="7861300" y="10017443"/>
          <a:ext cx="889000" cy="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8" name="フローチャート : 判断 357"/>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9" name="テキスト ボックス 358"/>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73343</xdr:rowOff>
    </xdr:from>
    <xdr:to>
      <xdr:col>11</xdr:col>
      <xdr:colOff>307975</xdr:colOff>
      <xdr:row>59</xdr:row>
      <xdr:rowOff>5278</xdr:rowOff>
    </xdr:to>
    <xdr:cxnSp macro="">
      <xdr:nvCxnSpPr>
        <xdr:cNvPr id="360" name="直線コネクタ 359"/>
        <xdr:cNvCxnSpPr/>
      </xdr:nvCxnSpPr>
      <xdr:spPr>
        <a:xfrm flipV="1">
          <a:off x="6972300" y="10017443"/>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61" name="フローチャート : 判断 360"/>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2" name="テキスト ボックス 361"/>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3" name="フローチャート : 判断 362"/>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4" name="テキスト ボックス 363"/>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134589</xdr:rowOff>
    </xdr:from>
    <xdr:to>
      <xdr:col>15</xdr:col>
      <xdr:colOff>231775</xdr:colOff>
      <xdr:row>59</xdr:row>
      <xdr:rowOff>64739</xdr:rowOff>
    </xdr:to>
    <xdr:sp macro="" textlink="">
      <xdr:nvSpPr>
        <xdr:cNvPr id="370" name="円/楕円 369"/>
        <xdr:cNvSpPr/>
      </xdr:nvSpPr>
      <xdr:spPr>
        <a:xfrm>
          <a:off x="10426700" y="100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49516</xdr:rowOff>
    </xdr:from>
    <xdr:ext cx="534377" cy="259045"/>
    <xdr:sp macro="" textlink="">
      <xdr:nvSpPr>
        <xdr:cNvPr id="371" name="農林水産業費該当値テキスト"/>
        <xdr:cNvSpPr txBox="1"/>
      </xdr:nvSpPr>
      <xdr:spPr>
        <a:xfrm>
          <a:off x="10528300" y="99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129815</xdr:rowOff>
    </xdr:from>
    <xdr:to>
      <xdr:col>14</xdr:col>
      <xdr:colOff>79375</xdr:colOff>
      <xdr:row>59</xdr:row>
      <xdr:rowOff>59965</xdr:rowOff>
    </xdr:to>
    <xdr:sp macro="" textlink="">
      <xdr:nvSpPr>
        <xdr:cNvPr id="372" name="円/楕円 371"/>
        <xdr:cNvSpPr/>
      </xdr:nvSpPr>
      <xdr:spPr>
        <a:xfrm>
          <a:off x="9588500" y="100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51092</xdr:rowOff>
    </xdr:from>
    <xdr:ext cx="534377" cy="259045"/>
    <xdr:sp macro="" textlink="">
      <xdr:nvSpPr>
        <xdr:cNvPr id="373" name="テキスト ボックス 372"/>
        <xdr:cNvSpPr txBox="1"/>
      </xdr:nvSpPr>
      <xdr:spPr>
        <a:xfrm>
          <a:off x="9372111" y="101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45438</xdr:rowOff>
    </xdr:from>
    <xdr:to>
      <xdr:col>12</xdr:col>
      <xdr:colOff>561975</xdr:colOff>
      <xdr:row>58</xdr:row>
      <xdr:rowOff>147038</xdr:rowOff>
    </xdr:to>
    <xdr:sp macro="" textlink="">
      <xdr:nvSpPr>
        <xdr:cNvPr id="374" name="円/楕円 373"/>
        <xdr:cNvSpPr/>
      </xdr:nvSpPr>
      <xdr:spPr>
        <a:xfrm>
          <a:off x="8699500" y="99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138165</xdr:rowOff>
    </xdr:from>
    <xdr:ext cx="534377" cy="259045"/>
    <xdr:sp macro="" textlink="">
      <xdr:nvSpPr>
        <xdr:cNvPr id="375" name="テキスト ボックス 374"/>
        <xdr:cNvSpPr txBox="1"/>
      </xdr:nvSpPr>
      <xdr:spPr>
        <a:xfrm>
          <a:off x="8483111" y="100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22543</xdr:rowOff>
    </xdr:from>
    <xdr:to>
      <xdr:col>11</xdr:col>
      <xdr:colOff>358775</xdr:colOff>
      <xdr:row>58</xdr:row>
      <xdr:rowOff>124143</xdr:rowOff>
    </xdr:to>
    <xdr:sp macro="" textlink="">
      <xdr:nvSpPr>
        <xdr:cNvPr id="376" name="円/楕円 375"/>
        <xdr:cNvSpPr/>
      </xdr:nvSpPr>
      <xdr:spPr>
        <a:xfrm>
          <a:off x="7810500" y="99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115270</xdr:rowOff>
    </xdr:from>
    <xdr:ext cx="599010" cy="259045"/>
    <xdr:sp macro="" textlink="">
      <xdr:nvSpPr>
        <xdr:cNvPr id="377" name="テキスト ボックス 376"/>
        <xdr:cNvSpPr txBox="1"/>
      </xdr:nvSpPr>
      <xdr:spPr>
        <a:xfrm>
          <a:off x="7561794" y="1005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125928</xdr:rowOff>
    </xdr:from>
    <xdr:to>
      <xdr:col>10</xdr:col>
      <xdr:colOff>155575</xdr:colOff>
      <xdr:row>59</xdr:row>
      <xdr:rowOff>56078</xdr:rowOff>
    </xdr:to>
    <xdr:sp macro="" textlink="">
      <xdr:nvSpPr>
        <xdr:cNvPr id="378" name="円/楕円 377"/>
        <xdr:cNvSpPr/>
      </xdr:nvSpPr>
      <xdr:spPr>
        <a:xfrm>
          <a:off x="6921500" y="10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47205</xdr:rowOff>
    </xdr:from>
    <xdr:ext cx="534377" cy="259045"/>
    <xdr:sp macro="" textlink="">
      <xdr:nvSpPr>
        <xdr:cNvPr id="379" name="テキスト ボックス 378"/>
        <xdr:cNvSpPr txBox="1"/>
      </xdr:nvSpPr>
      <xdr:spPr>
        <a:xfrm>
          <a:off x="6705111" y="101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3" name="直線コネクタ 402"/>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4"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5" name="直線コネクタ 404"/>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6"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7" name="直線コネクタ 406"/>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95755</xdr:rowOff>
    </xdr:from>
    <xdr:to>
      <xdr:col>15</xdr:col>
      <xdr:colOff>180975</xdr:colOff>
      <xdr:row>78</xdr:row>
      <xdr:rowOff>138016</xdr:rowOff>
    </xdr:to>
    <xdr:cxnSp macro="">
      <xdr:nvCxnSpPr>
        <xdr:cNvPr id="408" name="直線コネクタ 407"/>
        <xdr:cNvCxnSpPr/>
      </xdr:nvCxnSpPr>
      <xdr:spPr>
        <a:xfrm>
          <a:off x="9639300" y="12954505"/>
          <a:ext cx="838200" cy="5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9"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10" name="フローチャート : 判断 409"/>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95755</xdr:rowOff>
    </xdr:from>
    <xdr:to>
      <xdr:col>14</xdr:col>
      <xdr:colOff>28575</xdr:colOff>
      <xdr:row>78</xdr:row>
      <xdr:rowOff>118188</xdr:rowOff>
    </xdr:to>
    <xdr:cxnSp macro="">
      <xdr:nvCxnSpPr>
        <xdr:cNvPr id="411" name="直線コネクタ 410"/>
        <xdr:cNvCxnSpPr/>
      </xdr:nvCxnSpPr>
      <xdr:spPr>
        <a:xfrm flipV="1">
          <a:off x="8750300" y="12954505"/>
          <a:ext cx="889000" cy="5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2" name="フローチャート : 判断 411"/>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3" name="テキスト ボックス 412"/>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118188</xdr:rowOff>
    </xdr:from>
    <xdr:to>
      <xdr:col>12</xdr:col>
      <xdr:colOff>511175</xdr:colOff>
      <xdr:row>78</xdr:row>
      <xdr:rowOff>144272</xdr:rowOff>
    </xdr:to>
    <xdr:cxnSp macro="">
      <xdr:nvCxnSpPr>
        <xdr:cNvPr id="414" name="直線コネクタ 413"/>
        <xdr:cNvCxnSpPr/>
      </xdr:nvCxnSpPr>
      <xdr:spPr>
        <a:xfrm flipV="1">
          <a:off x="7861300" y="13491288"/>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5" name="フローチャート : 判断 414"/>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6" name="テキスト ボックス 415"/>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144272</xdr:rowOff>
    </xdr:from>
    <xdr:to>
      <xdr:col>11</xdr:col>
      <xdr:colOff>307975</xdr:colOff>
      <xdr:row>78</xdr:row>
      <xdr:rowOff>154040</xdr:rowOff>
    </xdr:to>
    <xdr:cxnSp macro="">
      <xdr:nvCxnSpPr>
        <xdr:cNvPr id="417" name="直線コネクタ 416"/>
        <xdr:cNvCxnSpPr/>
      </xdr:nvCxnSpPr>
      <xdr:spPr>
        <a:xfrm flipV="1">
          <a:off x="6972300" y="135173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8" name="フローチャート : 判断 417"/>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9" name="テキスト ボックス 418"/>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20" name="フローチャート : 判断 419"/>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21" name="テキスト ボックス 420"/>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87216</xdr:rowOff>
    </xdr:from>
    <xdr:to>
      <xdr:col>15</xdr:col>
      <xdr:colOff>231775</xdr:colOff>
      <xdr:row>79</xdr:row>
      <xdr:rowOff>17366</xdr:rowOff>
    </xdr:to>
    <xdr:sp macro="" textlink="">
      <xdr:nvSpPr>
        <xdr:cNvPr id="427" name="円/楕円 426"/>
        <xdr:cNvSpPr/>
      </xdr:nvSpPr>
      <xdr:spPr>
        <a:xfrm>
          <a:off x="10426700" y="134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2143</xdr:rowOff>
    </xdr:from>
    <xdr:ext cx="534377" cy="259045"/>
    <xdr:sp macro="" textlink="">
      <xdr:nvSpPr>
        <xdr:cNvPr id="428" name="商工費該当値テキスト"/>
        <xdr:cNvSpPr txBox="1"/>
      </xdr:nvSpPr>
      <xdr:spPr>
        <a:xfrm>
          <a:off x="10528300" y="133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44955</xdr:rowOff>
    </xdr:from>
    <xdr:to>
      <xdr:col>14</xdr:col>
      <xdr:colOff>79375</xdr:colOff>
      <xdr:row>75</xdr:row>
      <xdr:rowOff>146555</xdr:rowOff>
    </xdr:to>
    <xdr:sp macro="" textlink="">
      <xdr:nvSpPr>
        <xdr:cNvPr id="429" name="円/楕円 428"/>
        <xdr:cNvSpPr/>
      </xdr:nvSpPr>
      <xdr:spPr>
        <a:xfrm>
          <a:off x="9588500" y="129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163082</xdr:rowOff>
    </xdr:from>
    <xdr:ext cx="534377" cy="259045"/>
    <xdr:sp macro="" textlink="">
      <xdr:nvSpPr>
        <xdr:cNvPr id="430" name="テキスト ボックス 429"/>
        <xdr:cNvSpPr txBox="1"/>
      </xdr:nvSpPr>
      <xdr:spPr>
        <a:xfrm>
          <a:off x="9372111" y="126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67388</xdr:rowOff>
    </xdr:from>
    <xdr:to>
      <xdr:col>12</xdr:col>
      <xdr:colOff>561975</xdr:colOff>
      <xdr:row>78</xdr:row>
      <xdr:rowOff>168988</xdr:rowOff>
    </xdr:to>
    <xdr:sp macro="" textlink="">
      <xdr:nvSpPr>
        <xdr:cNvPr id="431" name="円/楕円 430"/>
        <xdr:cNvSpPr/>
      </xdr:nvSpPr>
      <xdr:spPr>
        <a:xfrm>
          <a:off x="8699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160115</xdr:rowOff>
    </xdr:from>
    <xdr:ext cx="534377" cy="259045"/>
    <xdr:sp macro="" textlink="">
      <xdr:nvSpPr>
        <xdr:cNvPr id="432" name="テキスト ボックス 431"/>
        <xdr:cNvSpPr txBox="1"/>
      </xdr:nvSpPr>
      <xdr:spPr>
        <a:xfrm>
          <a:off x="8483111" y="13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93472</xdr:rowOff>
    </xdr:from>
    <xdr:to>
      <xdr:col>11</xdr:col>
      <xdr:colOff>358775</xdr:colOff>
      <xdr:row>79</xdr:row>
      <xdr:rowOff>23622</xdr:rowOff>
    </xdr:to>
    <xdr:sp macro="" textlink="">
      <xdr:nvSpPr>
        <xdr:cNvPr id="433" name="円/楕円 432"/>
        <xdr:cNvSpPr/>
      </xdr:nvSpPr>
      <xdr:spPr>
        <a:xfrm>
          <a:off x="7810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14749</xdr:rowOff>
    </xdr:from>
    <xdr:ext cx="469744" cy="259045"/>
    <xdr:sp macro="" textlink="">
      <xdr:nvSpPr>
        <xdr:cNvPr id="434" name="テキスト ボックス 433"/>
        <xdr:cNvSpPr txBox="1"/>
      </xdr:nvSpPr>
      <xdr:spPr>
        <a:xfrm>
          <a:off x="7626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103240</xdr:rowOff>
    </xdr:from>
    <xdr:to>
      <xdr:col>10</xdr:col>
      <xdr:colOff>155575</xdr:colOff>
      <xdr:row>79</xdr:row>
      <xdr:rowOff>33390</xdr:rowOff>
    </xdr:to>
    <xdr:sp macro="" textlink="">
      <xdr:nvSpPr>
        <xdr:cNvPr id="435" name="円/楕円 434"/>
        <xdr:cNvSpPr/>
      </xdr:nvSpPr>
      <xdr:spPr>
        <a:xfrm>
          <a:off x="6921500" y="13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24517</xdr:rowOff>
    </xdr:from>
    <xdr:ext cx="469744" cy="259045"/>
    <xdr:sp macro="" textlink="">
      <xdr:nvSpPr>
        <xdr:cNvPr id="436" name="テキスト ボックス 435"/>
        <xdr:cNvSpPr txBox="1"/>
      </xdr:nvSpPr>
      <xdr:spPr>
        <a:xfrm>
          <a:off x="6737427" y="135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60" name="直線コネクタ 459"/>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61"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2" name="直線コネクタ 461"/>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3"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4" name="直線コネクタ 463"/>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162570</xdr:rowOff>
    </xdr:from>
    <xdr:to>
      <xdr:col>15</xdr:col>
      <xdr:colOff>180975</xdr:colOff>
      <xdr:row>97</xdr:row>
      <xdr:rowOff>120337</xdr:rowOff>
    </xdr:to>
    <xdr:cxnSp macro="">
      <xdr:nvCxnSpPr>
        <xdr:cNvPr id="465" name="直線コネクタ 464"/>
        <xdr:cNvCxnSpPr/>
      </xdr:nvCxnSpPr>
      <xdr:spPr>
        <a:xfrm flipV="1">
          <a:off x="9639300" y="16621770"/>
          <a:ext cx="838200" cy="1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6"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7" name="フローチャート : 判断 466"/>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120337</xdr:rowOff>
    </xdr:from>
    <xdr:to>
      <xdr:col>14</xdr:col>
      <xdr:colOff>28575</xdr:colOff>
      <xdr:row>97</xdr:row>
      <xdr:rowOff>159415</xdr:rowOff>
    </xdr:to>
    <xdr:cxnSp macro="">
      <xdr:nvCxnSpPr>
        <xdr:cNvPr id="468" name="直線コネクタ 467"/>
        <xdr:cNvCxnSpPr/>
      </xdr:nvCxnSpPr>
      <xdr:spPr>
        <a:xfrm flipV="1">
          <a:off x="8750300" y="16750987"/>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9" name="フローチャート : 判断 468"/>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70" name="テキスト ボックス 469"/>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159415</xdr:rowOff>
    </xdr:from>
    <xdr:to>
      <xdr:col>12</xdr:col>
      <xdr:colOff>511175</xdr:colOff>
      <xdr:row>98</xdr:row>
      <xdr:rowOff>40545</xdr:rowOff>
    </xdr:to>
    <xdr:cxnSp macro="">
      <xdr:nvCxnSpPr>
        <xdr:cNvPr id="471" name="直線コネクタ 470"/>
        <xdr:cNvCxnSpPr/>
      </xdr:nvCxnSpPr>
      <xdr:spPr>
        <a:xfrm flipV="1">
          <a:off x="7861300" y="16790065"/>
          <a:ext cx="889000" cy="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2" name="フローチャート : 判断 471"/>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3" name="テキスト ボックス 472"/>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5700</xdr:rowOff>
    </xdr:from>
    <xdr:to>
      <xdr:col>11</xdr:col>
      <xdr:colOff>307975</xdr:colOff>
      <xdr:row>98</xdr:row>
      <xdr:rowOff>40545</xdr:rowOff>
    </xdr:to>
    <xdr:cxnSp macro="">
      <xdr:nvCxnSpPr>
        <xdr:cNvPr id="474" name="直線コネクタ 473"/>
        <xdr:cNvCxnSpPr/>
      </xdr:nvCxnSpPr>
      <xdr:spPr>
        <a:xfrm>
          <a:off x="6972300" y="16807800"/>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5" name="フローチャート : 判断 474"/>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6" name="テキスト ボックス 475"/>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7" name="フローチャート : 判断 476"/>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8" name="テキスト ボックス 477"/>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111770</xdr:rowOff>
    </xdr:from>
    <xdr:to>
      <xdr:col>15</xdr:col>
      <xdr:colOff>231775</xdr:colOff>
      <xdr:row>97</xdr:row>
      <xdr:rowOff>41920</xdr:rowOff>
    </xdr:to>
    <xdr:sp macro="" textlink="">
      <xdr:nvSpPr>
        <xdr:cNvPr id="484" name="円/楕円 483"/>
        <xdr:cNvSpPr/>
      </xdr:nvSpPr>
      <xdr:spPr>
        <a:xfrm>
          <a:off x="10426700" y="16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134647</xdr:rowOff>
    </xdr:from>
    <xdr:ext cx="599010" cy="259045"/>
    <xdr:sp macro="" textlink="">
      <xdr:nvSpPr>
        <xdr:cNvPr id="485" name="土木費該当値テキスト"/>
        <xdr:cNvSpPr txBox="1"/>
      </xdr:nvSpPr>
      <xdr:spPr>
        <a:xfrm>
          <a:off x="10528300" y="1642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69537</xdr:rowOff>
    </xdr:from>
    <xdr:to>
      <xdr:col>14</xdr:col>
      <xdr:colOff>79375</xdr:colOff>
      <xdr:row>97</xdr:row>
      <xdr:rowOff>171137</xdr:rowOff>
    </xdr:to>
    <xdr:sp macro="" textlink="">
      <xdr:nvSpPr>
        <xdr:cNvPr id="486" name="円/楕円 485"/>
        <xdr:cNvSpPr/>
      </xdr:nvSpPr>
      <xdr:spPr>
        <a:xfrm>
          <a:off x="9588500" y="167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16214</xdr:rowOff>
    </xdr:from>
    <xdr:ext cx="599010" cy="259045"/>
    <xdr:sp macro="" textlink="">
      <xdr:nvSpPr>
        <xdr:cNvPr id="487" name="テキスト ボックス 486"/>
        <xdr:cNvSpPr txBox="1"/>
      </xdr:nvSpPr>
      <xdr:spPr>
        <a:xfrm>
          <a:off x="9339794" y="164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108615</xdr:rowOff>
    </xdr:from>
    <xdr:to>
      <xdr:col>12</xdr:col>
      <xdr:colOff>561975</xdr:colOff>
      <xdr:row>98</xdr:row>
      <xdr:rowOff>38765</xdr:rowOff>
    </xdr:to>
    <xdr:sp macro="" textlink="">
      <xdr:nvSpPr>
        <xdr:cNvPr id="488" name="円/楕円 487"/>
        <xdr:cNvSpPr/>
      </xdr:nvSpPr>
      <xdr:spPr>
        <a:xfrm>
          <a:off x="8699500" y="167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29892</xdr:rowOff>
    </xdr:from>
    <xdr:ext cx="599010" cy="259045"/>
    <xdr:sp macro="" textlink="">
      <xdr:nvSpPr>
        <xdr:cNvPr id="489" name="テキスト ボックス 488"/>
        <xdr:cNvSpPr txBox="1"/>
      </xdr:nvSpPr>
      <xdr:spPr>
        <a:xfrm>
          <a:off x="8450794" y="1683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161195</xdr:rowOff>
    </xdr:from>
    <xdr:to>
      <xdr:col>11</xdr:col>
      <xdr:colOff>358775</xdr:colOff>
      <xdr:row>98</xdr:row>
      <xdr:rowOff>91345</xdr:rowOff>
    </xdr:to>
    <xdr:sp macro="" textlink="">
      <xdr:nvSpPr>
        <xdr:cNvPr id="490" name="円/楕円 489"/>
        <xdr:cNvSpPr/>
      </xdr:nvSpPr>
      <xdr:spPr>
        <a:xfrm>
          <a:off x="7810500" y="16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82472</xdr:rowOff>
    </xdr:from>
    <xdr:ext cx="534377" cy="259045"/>
    <xdr:sp macro="" textlink="">
      <xdr:nvSpPr>
        <xdr:cNvPr id="491" name="テキスト ボックス 490"/>
        <xdr:cNvSpPr txBox="1"/>
      </xdr:nvSpPr>
      <xdr:spPr>
        <a:xfrm>
          <a:off x="7594111" y="16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126350</xdr:rowOff>
    </xdr:from>
    <xdr:to>
      <xdr:col>10</xdr:col>
      <xdr:colOff>155575</xdr:colOff>
      <xdr:row>98</xdr:row>
      <xdr:rowOff>56500</xdr:rowOff>
    </xdr:to>
    <xdr:sp macro="" textlink="">
      <xdr:nvSpPr>
        <xdr:cNvPr id="492" name="円/楕円 491"/>
        <xdr:cNvSpPr/>
      </xdr:nvSpPr>
      <xdr:spPr>
        <a:xfrm>
          <a:off x="6921500" y="167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47627</xdr:rowOff>
    </xdr:from>
    <xdr:ext cx="599010" cy="259045"/>
    <xdr:sp macro="" textlink="">
      <xdr:nvSpPr>
        <xdr:cNvPr id="493" name="テキスト ボックス 492"/>
        <xdr:cNvSpPr txBox="1"/>
      </xdr:nvSpPr>
      <xdr:spPr>
        <a:xfrm>
          <a:off x="6672794" y="16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7" name="直線コネクタ 516"/>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8"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9" name="直線コネクタ 518"/>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20"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21" name="直線コネクタ 520"/>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67782</xdr:rowOff>
    </xdr:from>
    <xdr:to>
      <xdr:col>23</xdr:col>
      <xdr:colOff>517525</xdr:colOff>
      <xdr:row>38</xdr:row>
      <xdr:rowOff>5874</xdr:rowOff>
    </xdr:to>
    <xdr:cxnSp macro="">
      <xdr:nvCxnSpPr>
        <xdr:cNvPr id="522" name="直線コネクタ 521"/>
        <xdr:cNvCxnSpPr/>
      </xdr:nvCxnSpPr>
      <xdr:spPr>
        <a:xfrm flipV="1">
          <a:off x="15481300" y="6239982"/>
          <a:ext cx="838200" cy="2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3"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4" name="フローチャート : 判断 523"/>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5874</xdr:rowOff>
    </xdr:from>
    <xdr:to>
      <xdr:col>22</xdr:col>
      <xdr:colOff>365125</xdr:colOff>
      <xdr:row>38</xdr:row>
      <xdr:rowOff>14461</xdr:rowOff>
    </xdr:to>
    <xdr:cxnSp macro="">
      <xdr:nvCxnSpPr>
        <xdr:cNvPr id="525" name="直線コネクタ 524"/>
        <xdr:cNvCxnSpPr/>
      </xdr:nvCxnSpPr>
      <xdr:spPr>
        <a:xfrm flipV="1">
          <a:off x="14592300" y="6520974"/>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6" name="フローチャート : 判断 525"/>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7" name="テキスト ボックス 526"/>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47544</xdr:rowOff>
    </xdr:from>
    <xdr:to>
      <xdr:col>21</xdr:col>
      <xdr:colOff>161925</xdr:colOff>
      <xdr:row>38</xdr:row>
      <xdr:rowOff>14461</xdr:rowOff>
    </xdr:to>
    <xdr:cxnSp macro="">
      <xdr:nvCxnSpPr>
        <xdr:cNvPr id="528" name="直線コネクタ 527"/>
        <xdr:cNvCxnSpPr/>
      </xdr:nvCxnSpPr>
      <xdr:spPr>
        <a:xfrm>
          <a:off x="13703300" y="6219744"/>
          <a:ext cx="889000" cy="3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9" name="フローチャート : 判断 528"/>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30" name="テキスト ボックス 529"/>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47544</xdr:rowOff>
    </xdr:from>
    <xdr:to>
      <xdr:col>19</xdr:col>
      <xdr:colOff>644525</xdr:colOff>
      <xdr:row>38</xdr:row>
      <xdr:rowOff>20851</xdr:rowOff>
    </xdr:to>
    <xdr:cxnSp macro="">
      <xdr:nvCxnSpPr>
        <xdr:cNvPr id="531" name="直線コネクタ 530"/>
        <xdr:cNvCxnSpPr/>
      </xdr:nvCxnSpPr>
      <xdr:spPr>
        <a:xfrm flipV="1">
          <a:off x="12814300" y="6219744"/>
          <a:ext cx="889000" cy="3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2" name="フローチャート : 判断 531"/>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48830</xdr:rowOff>
    </xdr:from>
    <xdr:ext cx="534377" cy="259045"/>
    <xdr:sp macro="" textlink="">
      <xdr:nvSpPr>
        <xdr:cNvPr id="533" name="テキスト ボックス 532"/>
        <xdr:cNvSpPr txBox="1"/>
      </xdr:nvSpPr>
      <xdr:spPr>
        <a:xfrm>
          <a:off x="13436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4" name="フローチャート : 判断 533"/>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5" name="テキスト ボックス 534"/>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16982</xdr:rowOff>
    </xdr:from>
    <xdr:to>
      <xdr:col>23</xdr:col>
      <xdr:colOff>568325</xdr:colOff>
      <xdr:row>36</xdr:row>
      <xdr:rowOff>118582</xdr:rowOff>
    </xdr:to>
    <xdr:sp macro="" textlink="">
      <xdr:nvSpPr>
        <xdr:cNvPr id="541" name="円/楕円 540"/>
        <xdr:cNvSpPr/>
      </xdr:nvSpPr>
      <xdr:spPr>
        <a:xfrm>
          <a:off x="162687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39859</xdr:rowOff>
    </xdr:from>
    <xdr:ext cx="599010" cy="259045"/>
    <xdr:sp macro="" textlink="">
      <xdr:nvSpPr>
        <xdr:cNvPr id="542" name="消防費該当値テキスト"/>
        <xdr:cNvSpPr txBox="1"/>
      </xdr:nvSpPr>
      <xdr:spPr>
        <a:xfrm>
          <a:off x="16370300" y="604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126524</xdr:rowOff>
    </xdr:from>
    <xdr:to>
      <xdr:col>22</xdr:col>
      <xdr:colOff>415925</xdr:colOff>
      <xdr:row>38</xdr:row>
      <xdr:rowOff>56674</xdr:rowOff>
    </xdr:to>
    <xdr:sp macro="" textlink="">
      <xdr:nvSpPr>
        <xdr:cNvPr id="543" name="円/楕円 542"/>
        <xdr:cNvSpPr/>
      </xdr:nvSpPr>
      <xdr:spPr>
        <a:xfrm>
          <a:off x="15430500" y="64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47801</xdr:rowOff>
    </xdr:from>
    <xdr:ext cx="534377" cy="259045"/>
    <xdr:sp macro="" textlink="">
      <xdr:nvSpPr>
        <xdr:cNvPr id="544" name="テキスト ボックス 543"/>
        <xdr:cNvSpPr txBox="1"/>
      </xdr:nvSpPr>
      <xdr:spPr>
        <a:xfrm>
          <a:off x="15214111" y="65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135112</xdr:rowOff>
    </xdr:from>
    <xdr:to>
      <xdr:col>21</xdr:col>
      <xdr:colOff>212725</xdr:colOff>
      <xdr:row>38</xdr:row>
      <xdr:rowOff>65261</xdr:rowOff>
    </xdr:to>
    <xdr:sp macro="" textlink="">
      <xdr:nvSpPr>
        <xdr:cNvPr id="545" name="円/楕円 544"/>
        <xdr:cNvSpPr/>
      </xdr:nvSpPr>
      <xdr:spPr>
        <a:xfrm>
          <a:off x="14541500" y="6478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56388</xdr:rowOff>
    </xdr:from>
    <xdr:ext cx="534377" cy="259045"/>
    <xdr:sp macro="" textlink="">
      <xdr:nvSpPr>
        <xdr:cNvPr id="546" name="テキスト ボックス 545"/>
        <xdr:cNvSpPr txBox="1"/>
      </xdr:nvSpPr>
      <xdr:spPr>
        <a:xfrm>
          <a:off x="14325111" y="65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168194</xdr:rowOff>
    </xdr:from>
    <xdr:to>
      <xdr:col>20</xdr:col>
      <xdr:colOff>9525</xdr:colOff>
      <xdr:row>36</xdr:row>
      <xdr:rowOff>98344</xdr:rowOff>
    </xdr:to>
    <xdr:sp macro="" textlink="">
      <xdr:nvSpPr>
        <xdr:cNvPr id="547" name="円/楕円 546"/>
        <xdr:cNvSpPr/>
      </xdr:nvSpPr>
      <xdr:spPr>
        <a:xfrm>
          <a:off x="13652500" y="61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114871</xdr:rowOff>
    </xdr:from>
    <xdr:ext cx="599010" cy="259045"/>
    <xdr:sp macro="" textlink="">
      <xdr:nvSpPr>
        <xdr:cNvPr id="548" name="テキスト ボックス 547"/>
        <xdr:cNvSpPr txBox="1"/>
      </xdr:nvSpPr>
      <xdr:spPr>
        <a:xfrm>
          <a:off x="13403794" y="594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141501</xdr:rowOff>
    </xdr:from>
    <xdr:to>
      <xdr:col>18</xdr:col>
      <xdr:colOff>492125</xdr:colOff>
      <xdr:row>38</xdr:row>
      <xdr:rowOff>71651</xdr:rowOff>
    </xdr:to>
    <xdr:sp macro="" textlink="">
      <xdr:nvSpPr>
        <xdr:cNvPr id="549" name="円/楕円 548"/>
        <xdr:cNvSpPr/>
      </xdr:nvSpPr>
      <xdr:spPr>
        <a:xfrm>
          <a:off x="12763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88178</xdr:rowOff>
    </xdr:from>
    <xdr:ext cx="534377" cy="259045"/>
    <xdr:sp macro="" textlink="">
      <xdr:nvSpPr>
        <xdr:cNvPr id="550" name="テキスト ボックス 549"/>
        <xdr:cNvSpPr txBox="1"/>
      </xdr:nvSpPr>
      <xdr:spPr>
        <a:xfrm>
          <a:off x="12547111" y="62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6" name="直線コネクタ 575"/>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7"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8" name="直線コネクタ 577"/>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9"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80" name="直線コネクタ 579"/>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698</xdr:rowOff>
    </xdr:from>
    <xdr:to>
      <xdr:col>23</xdr:col>
      <xdr:colOff>517525</xdr:colOff>
      <xdr:row>59</xdr:row>
      <xdr:rowOff>2176</xdr:rowOff>
    </xdr:to>
    <xdr:cxnSp macro="">
      <xdr:nvCxnSpPr>
        <xdr:cNvPr id="581" name="直線コネクタ 580"/>
        <xdr:cNvCxnSpPr/>
      </xdr:nvCxnSpPr>
      <xdr:spPr>
        <a:xfrm flipV="1">
          <a:off x="15481300" y="10116248"/>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2"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3" name="フローチャート : 判断 582"/>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2176</xdr:rowOff>
    </xdr:from>
    <xdr:to>
      <xdr:col>22</xdr:col>
      <xdr:colOff>365125</xdr:colOff>
      <xdr:row>59</xdr:row>
      <xdr:rowOff>12936</xdr:rowOff>
    </xdr:to>
    <xdr:cxnSp macro="">
      <xdr:nvCxnSpPr>
        <xdr:cNvPr id="584" name="直線コネクタ 583"/>
        <xdr:cNvCxnSpPr/>
      </xdr:nvCxnSpPr>
      <xdr:spPr>
        <a:xfrm flipV="1">
          <a:off x="14592300" y="10117726"/>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5" name="フローチャート : 判断 584"/>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6" name="テキスト ボックス 585"/>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170716</xdr:rowOff>
    </xdr:from>
    <xdr:to>
      <xdr:col>21</xdr:col>
      <xdr:colOff>161925</xdr:colOff>
      <xdr:row>59</xdr:row>
      <xdr:rowOff>12936</xdr:rowOff>
    </xdr:to>
    <xdr:cxnSp macro="">
      <xdr:nvCxnSpPr>
        <xdr:cNvPr id="587" name="直線コネクタ 586"/>
        <xdr:cNvCxnSpPr/>
      </xdr:nvCxnSpPr>
      <xdr:spPr>
        <a:xfrm>
          <a:off x="13703300" y="10114816"/>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8" name="フローチャート : 判断 587"/>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9" name="テキスト ボックス 588"/>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51289</xdr:rowOff>
    </xdr:from>
    <xdr:to>
      <xdr:col>19</xdr:col>
      <xdr:colOff>644525</xdr:colOff>
      <xdr:row>58</xdr:row>
      <xdr:rowOff>170716</xdr:rowOff>
    </xdr:to>
    <xdr:cxnSp macro="">
      <xdr:nvCxnSpPr>
        <xdr:cNvPr id="590" name="直線コネクタ 589"/>
        <xdr:cNvCxnSpPr/>
      </xdr:nvCxnSpPr>
      <xdr:spPr>
        <a:xfrm>
          <a:off x="12814300" y="9995389"/>
          <a:ext cx="889000" cy="1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91" name="フローチャート : 判断 590"/>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2" name="テキスト ボックス 591"/>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3" name="フローチャート : 判断 592"/>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94" name="テキスト ボックス 593"/>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121348</xdr:rowOff>
    </xdr:from>
    <xdr:to>
      <xdr:col>23</xdr:col>
      <xdr:colOff>568325</xdr:colOff>
      <xdr:row>59</xdr:row>
      <xdr:rowOff>51498</xdr:rowOff>
    </xdr:to>
    <xdr:sp macro="" textlink="">
      <xdr:nvSpPr>
        <xdr:cNvPr id="600" name="円/楕円 599"/>
        <xdr:cNvSpPr/>
      </xdr:nvSpPr>
      <xdr:spPr>
        <a:xfrm>
          <a:off x="16268700" y="100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36275</xdr:rowOff>
    </xdr:from>
    <xdr:ext cx="534377" cy="259045"/>
    <xdr:sp macro="" textlink="">
      <xdr:nvSpPr>
        <xdr:cNvPr id="601" name="教育費該当値テキスト"/>
        <xdr:cNvSpPr txBox="1"/>
      </xdr:nvSpPr>
      <xdr:spPr>
        <a:xfrm>
          <a:off x="16370300" y="99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122826</xdr:rowOff>
    </xdr:from>
    <xdr:to>
      <xdr:col>22</xdr:col>
      <xdr:colOff>415925</xdr:colOff>
      <xdr:row>59</xdr:row>
      <xdr:rowOff>52976</xdr:rowOff>
    </xdr:to>
    <xdr:sp macro="" textlink="">
      <xdr:nvSpPr>
        <xdr:cNvPr id="602" name="円/楕円 601"/>
        <xdr:cNvSpPr/>
      </xdr:nvSpPr>
      <xdr:spPr>
        <a:xfrm>
          <a:off x="15430500" y="100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44103</xdr:rowOff>
    </xdr:from>
    <xdr:ext cx="534377" cy="259045"/>
    <xdr:sp macro="" textlink="">
      <xdr:nvSpPr>
        <xdr:cNvPr id="603" name="テキスト ボックス 602"/>
        <xdr:cNvSpPr txBox="1"/>
      </xdr:nvSpPr>
      <xdr:spPr>
        <a:xfrm>
          <a:off x="15214111" y="101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133586</xdr:rowOff>
    </xdr:from>
    <xdr:to>
      <xdr:col>21</xdr:col>
      <xdr:colOff>212725</xdr:colOff>
      <xdr:row>59</xdr:row>
      <xdr:rowOff>63736</xdr:rowOff>
    </xdr:to>
    <xdr:sp macro="" textlink="">
      <xdr:nvSpPr>
        <xdr:cNvPr id="604" name="円/楕円 603"/>
        <xdr:cNvSpPr/>
      </xdr:nvSpPr>
      <xdr:spPr>
        <a:xfrm>
          <a:off x="14541500" y="100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54863</xdr:rowOff>
    </xdr:from>
    <xdr:ext cx="534377" cy="259045"/>
    <xdr:sp macro="" textlink="">
      <xdr:nvSpPr>
        <xdr:cNvPr id="605" name="テキスト ボックス 604"/>
        <xdr:cNvSpPr txBox="1"/>
      </xdr:nvSpPr>
      <xdr:spPr>
        <a:xfrm>
          <a:off x="14325111" y="101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119916</xdr:rowOff>
    </xdr:from>
    <xdr:to>
      <xdr:col>20</xdr:col>
      <xdr:colOff>9525</xdr:colOff>
      <xdr:row>59</xdr:row>
      <xdr:rowOff>50066</xdr:rowOff>
    </xdr:to>
    <xdr:sp macro="" textlink="">
      <xdr:nvSpPr>
        <xdr:cNvPr id="606" name="円/楕円 605"/>
        <xdr:cNvSpPr/>
      </xdr:nvSpPr>
      <xdr:spPr>
        <a:xfrm>
          <a:off x="13652500" y="100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41193</xdr:rowOff>
    </xdr:from>
    <xdr:ext cx="534377" cy="259045"/>
    <xdr:sp macro="" textlink="">
      <xdr:nvSpPr>
        <xdr:cNvPr id="607" name="テキスト ボックス 606"/>
        <xdr:cNvSpPr txBox="1"/>
      </xdr:nvSpPr>
      <xdr:spPr>
        <a:xfrm>
          <a:off x="13436111" y="101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489</xdr:rowOff>
    </xdr:from>
    <xdr:to>
      <xdr:col>18</xdr:col>
      <xdr:colOff>492125</xdr:colOff>
      <xdr:row>58</xdr:row>
      <xdr:rowOff>102089</xdr:rowOff>
    </xdr:to>
    <xdr:sp macro="" textlink="">
      <xdr:nvSpPr>
        <xdr:cNvPr id="608" name="円/楕円 607"/>
        <xdr:cNvSpPr/>
      </xdr:nvSpPr>
      <xdr:spPr>
        <a:xfrm>
          <a:off x="12763500" y="9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118616</xdr:rowOff>
    </xdr:from>
    <xdr:ext cx="599010" cy="259045"/>
    <xdr:sp macro="" textlink="">
      <xdr:nvSpPr>
        <xdr:cNvPr id="609" name="テキスト ボックス 608"/>
        <xdr:cNvSpPr txBox="1"/>
      </xdr:nvSpPr>
      <xdr:spPr>
        <a:xfrm>
          <a:off x="12514794" y="971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3" name="直線コネクタ 632"/>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6"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7" name="直線コネクタ 636"/>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9"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40" name="フローチャート : 判断 639"/>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2" name="フローチャート : 判断 641"/>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3" name="テキスト ボックス 642"/>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5" name="フローチャート : 判断 644"/>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6" name="テキスト ボックス 645"/>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72656</xdr:rowOff>
    </xdr:from>
    <xdr:to>
      <xdr:col>19</xdr:col>
      <xdr:colOff>644525</xdr:colOff>
      <xdr:row>79</xdr:row>
      <xdr:rowOff>44450</xdr:rowOff>
    </xdr:to>
    <xdr:cxnSp macro="">
      <xdr:nvCxnSpPr>
        <xdr:cNvPr id="647" name="直線コネクタ 646"/>
        <xdr:cNvCxnSpPr/>
      </xdr:nvCxnSpPr>
      <xdr:spPr>
        <a:xfrm>
          <a:off x="12814300" y="13445756"/>
          <a:ext cx="889000" cy="1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8" name="フローチャート : 判断 647"/>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9" name="テキスト ボックス 648"/>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50" name="フローチャート : 判断 649"/>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51" name="テキスト ボックス 650"/>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21856</xdr:rowOff>
    </xdr:from>
    <xdr:to>
      <xdr:col>18</xdr:col>
      <xdr:colOff>492125</xdr:colOff>
      <xdr:row>78</xdr:row>
      <xdr:rowOff>123456</xdr:rowOff>
    </xdr:to>
    <xdr:sp macro="" textlink="">
      <xdr:nvSpPr>
        <xdr:cNvPr id="665" name="円/楕円 664"/>
        <xdr:cNvSpPr/>
      </xdr:nvSpPr>
      <xdr:spPr>
        <a:xfrm>
          <a:off x="12763500" y="133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114583</xdr:rowOff>
    </xdr:from>
    <xdr:ext cx="534377" cy="259045"/>
    <xdr:sp macro="" textlink="">
      <xdr:nvSpPr>
        <xdr:cNvPr id="666" name="テキスト ボックス 665"/>
        <xdr:cNvSpPr txBox="1"/>
      </xdr:nvSpPr>
      <xdr:spPr>
        <a:xfrm>
          <a:off x="12547111" y="134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90" name="直線コネクタ 689"/>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91"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2" name="直線コネクタ 691"/>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3"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4" name="直線コネクタ 693"/>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47461</xdr:rowOff>
    </xdr:from>
    <xdr:to>
      <xdr:col>23</xdr:col>
      <xdr:colOff>517525</xdr:colOff>
      <xdr:row>96</xdr:row>
      <xdr:rowOff>65123</xdr:rowOff>
    </xdr:to>
    <xdr:cxnSp macro="">
      <xdr:nvCxnSpPr>
        <xdr:cNvPr id="695" name="直線コネクタ 694"/>
        <xdr:cNvCxnSpPr/>
      </xdr:nvCxnSpPr>
      <xdr:spPr>
        <a:xfrm flipV="1">
          <a:off x="15481300" y="16506661"/>
          <a:ext cx="8382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6"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7" name="フローチャート : 判断 696"/>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65123</xdr:rowOff>
    </xdr:from>
    <xdr:to>
      <xdr:col>22</xdr:col>
      <xdr:colOff>365125</xdr:colOff>
      <xdr:row>96</xdr:row>
      <xdr:rowOff>103806</xdr:rowOff>
    </xdr:to>
    <xdr:cxnSp macro="">
      <xdr:nvCxnSpPr>
        <xdr:cNvPr id="698" name="直線コネクタ 697"/>
        <xdr:cNvCxnSpPr/>
      </xdr:nvCxnSpPr>
      <xdr:spPr>
        <a:xfrm flipV="1">
          <a:off x="14592300" y="16524323"/>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9" name="フローチャート : 判断 698"/>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700" name="テキスト ボックス 699"/>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103806</xdr:rowOff>
    </xdr:from>
    <xdr:to>
      <xdr:col>21</xdr:col>
      <xdr:colOff>161925</xdr:colOff>
      <xdr:row>96</xdr:row>
      <xdr:rowOff>127508</xdr:rowOff>
    </xdr:to>
    <xdr:cxnSp macro="">
      <xdr:nvCxnSpPr>
        <xdr:cNvPr id="701" name="直線コネクタ 700"/>
        <xdr:cNvCxnSpPr/>
      </xdr:nvCxnSpPr>
      <xdr:spPr>
        <a:xfrm flipV="1">
          <a:off x="13703300" y="16563006"/>
          <a:ext cx="8890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2" name="フローチャート : 判断 701"/>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3" name="テキスト ボックス 702"/>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127508</xdr:rowOff>
    </xdr:from>
    <xdr:to>
      <xdr:col>19</xdr:col>
      <xdr:colOff>644525</xdr:colOff>
      <xdr:row>96</xdr:row>
      <xdr:rowOff>139993</xdr:rowOff>
    </xdr:to>
    <xdr:cxnSp macro="">
      <xdr:nvCxnSpPr>
        <xdr:cNvPr id="704" name="直線コネクタ 703"/>
        <xdr:cNvCxnSpPr/>
      </xdr:nvCxnSpPr>
      <xdr:spPr>
        <a:xfrm flipV="1">
          <a:off x="12814300" y="16586708"/>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5" name="フローチャート : 判断 704"/>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6" name="テキスト ボックス 705"/>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7" name="フローチャート : 判断 706"/>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8" name="テキスト ボックス 707"/>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168111</xdr:rowOff>
    </xdr:from>
    <xdr:to>
      <xdr:col>23</xdr:col>
      <xdr:colOff>568325</xdr:colOff>
      <xdr:row>96</xdr:row>
      <xdr:rowOff>98261</xdr:rowOff>
    </xdr:to>
    <xdr:sp macro="" textlink="">
      <xdr:nvSpPr>
        <xdr:cNvPr id="714" name="円/楕円 713"/>
        <xdr:cNvSpPr/>
      </xdr:nvSpPr>
      <xdr:spPr>
        <a:xfrm>
          <a:off x="162687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19538</xdr:rowOff>
    </xdr:from>
    <xdr:ext cx="599010" cy="259045"/>
    <xdr:sp macro="" textlink="">
      <xdr:nvSpPr>
        <xdr:cNvPr id="715" name="公債費該当値テキスト"/>
        <xdr:cNvSpPr txBox="1"/>
      </xdr:nvSpPr>
      <xdr:spPr>
        <a:xfrm>
          <a:off x="16370300" y="163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14323</xdr:rowOff>
    </xdr:from>
    <xdr:to>
      <xdr:col>22</xdr:col>
      <xdr:colOff>415925</xdr:colOff>
      <xdr:row>96</xdr:row>
      <xdr:rowOff>115923</xdr:rowOff>
    </xdr:to>
    <xdr:sp macro="" textlink="">
      <xdr:nvSpPr>
        <xdr:cNvPr id="716" name="円/楕円 715"/>
        <xdr:cNvSpPr/>
      </xdr:nvSpPr>
      <xdr:spPr>
        <a:xfrm>
          <a:off x="15430500" y="164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132450</xdr:rowOff>
    </xdr:from>
    <xdr:ext cx="599010" cy="259045"/>
    <xdr:sp macro="" textlink="">
      <xdr:nvSpPr>
        <xdr:cNvPr id="717" name="テキスト ボックス 716"/>
        <xdr:cNvSpPr txBox="1"/>
      </xdr:nvSpPr>
      <xdr:spPr>
        <a:xfrm>
          <a:off x="15181794" y="162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53006</xdr:rowOff>
    </xdr:from>
    <xdr:to>
      <xdr:col>21</xdr:col>
      <xdr:colOff>212725</xdr:colOff>
      <xdr:row>96</xdr:row>
      <xdr:rowOff>154606</xdr:rowOff>
    </xdr:to>
    <xdr:sp macro="" textlink="">
      <xdr:nvSpPr>
        <xdr:cNvPr id="718" name="円/楕円 717"/>
        <xdr:cNvSpPr/>
      </xdr:nvSpPr>
      <xdr:spPr>
        <a:xfrm>
          <a:off x="14541500" y="165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171133</xdr:rowOff>
    </xdr:from>
    <xdr:ext cx="599010" cy="259045"/>
    <xdr:sp macro="" textlink="">
      <xdr:nvSpPr>
        <xdr:cNvPr id="719" name="テキスト ボックス 718"/>
        <xdr:cNvSpPr txBox="1"/>
      </xdr:nvSpPr>
      <xdr:spPr>
        <a:xfrm>
          <a:off x="14292794" y="162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76708</xdr:rowOff>
    </xdr:from>
    <xdr:to>
      <xdr:col>20</xdr:col>
      <xdr:colOff>9525</xdr:colOff>
      <xdr:row>97</xdr:row>
      <xdr:rowOff>6858</xdr:rowOff>
    </xdr:to>
    <xdr:sp macro="" textlink="">
      <xdr:nvSpPr>
        <xdr:cNvPr id="720" name="円/楕円 719"/>
        <xdr:cNvSpPr/>
      </xdr:nvSpPr>
      <xdr:spPr>
        <a:xfrm>
          <a:off x="13652500" y="165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169435</xdr:rowOff>
    </xdr:from>
    <xdr:ext cx="599010" cy="259045"/>
    <xdr:sp macro="" textlink="">
      <xdr:nvSpPr>
        <xdr:cNvPr id="721" name="テキスト ボックス 720"/>
        <xdr:cNvSpPr txBox="1"/>
      </xdr:nvSpPr>
      <xdr:spPr>
        <a:xfrm>
          <a:off x="13403794" y="166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89193</xdr:rowOff>
    </xdr:from>
    <xdr:to>
      <xdr:col>18</xdr:col>
      <xdr:colOff>492125</xdr:colOff>
      <xdr:row>97</xdr:row>
      <xdr:rowOff>19343</xdr:rowOff>
    </xdr:to>
    <xdr:sp macro="" textlink="">
      <xdr:nvSpPr>
        <xdr:cNvPr id="722" name="円/楕円 721"/>
        <xdr:cNvSpPr/>
      </xdr:nvSpPr>
      <xdr:spPr>
        <a:xfrm>
          <a:off x="12763500" y="165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10470</xdr:rowOff>
    </xdr:from>
    <xdr:ext cx="599010" cy="259045"/>
    <xdr:sp macro="" textlink="">
      <xdr:nvSpPr>
        <xdr:cNvPr id="723" name="テキスト ボックス 722"/>
        <xdr:cNvSpPr txBox="1"/>
      </xdr:nvSpPr>
      <xdr:spPr>
        <a:xfrm>
          <a:off x="12514794" y="1664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5" name="直線コネクタ 744"/>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6"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8"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9" name="直線コネクタ 748"/>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51"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2" name="フローチャート : 判断 751"/>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4" name="フローチャート : 判断 753"/>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5" name="テキスト ボックス 754"/>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7" name="フローチャート : 判断 756"/>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8" name="テキスト ボックス 757"/>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60" name="フローチャート : 判断 759"/>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61" name="テキスト ボックス 760"/>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2" name="フローチャート : 判断 761"/>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3" name="テキスト ボックス 762"/>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70"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特徴を示しているのは民生費に含まれる扶助費が多額であり、類似団体でも高い位置となっていることである。大きな要因は、町内にある障害者福祉施設の利用者の割合が高く、その給付費が多額になっていることである。</a:t>
          </a:r>
          <a:endParaRPr kumimoji="1" lang="en-US" altLang="ja-JP" sz="1300">
            <a:latin typeface="ＭＳ Ｐゴシック"/>
          </a:endParaRPr>
        </a:p>
        <a:p>
          <a:r>
            <a:rPr kumimoji="1" lang="ja-JP" altLang="en-US" sz="1300">
              <a:latin typeface="ＭＳ Ｐゴシック"/>
            </a:rPr>
            <a:t>また、消防費が昨年に比べ大きく増加した要因としては、原子力災害時の一時避難場所となるフィルター棟の建設にかかった費用のためである。</a:t>
          </a:r>
          <a:endParaRPr kumimoji="1" lang="en-US" altLang="ja-JP" sz="1300">
            <a:latin typeface="ＭＳ Ｐゴシック"/>
          </a:endParaRPr>
        </a:p>
        <a:p>
          <a:r>
            <a:rPr kumimoji="1" lang="ja-JP" altLang="en-US" sz="1300">
              <a:latin typeface="ＭＳ Ｐゴシック"/>
            </a:rPr>
            <a:t>他の経費においては類似団体と比較して特段高い状況ではないが、引き続き経費の抑制に努める。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年度からの地方交付税の回復により、各数値は回復傾向にあるが、平成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年度小学校建設事業に係る公債費の償還を踏まえると、平成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次行財政構造改革プランは計画期間を終えたが、引き続き事業の選定を図り、実質単年度収支の黒字化をすすめる。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の一般会計の繰り出し（赤字補填）により、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を最後に赤字額が解消された。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前年度より減少したものの、ふるさと納税寄付金等により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も黒字額となっている。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介護保険サービス事業特別会計については昨年度と比較してサービス事業収入の減少による減はあるものの黒字となっている。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簡易水道事業特別会計については</a:t>
          </a:r>
          <a:r>
            <a:rPr kumimoji="1" lang="ja-JP" altLang="ja-JP" sz="1400">
              <a:solidFill>
                <a:schemeClr val="dk1"/>
              </a:solidFill>
              <a:effectLst/>
              <a:latin typeface="+mn-lt"/>
              <a:ea typeface="+mn-ea"/>
              <a:cs typeface="+mn-cs"/>
            </a:rPr>
            <a:t>Ｈ２１までは法適用企業であり、流動資産が黒字化されていたが、Ｈ２２から法非適用へ移行となり、流動資産中の現金預貯金が基金積立金になったことで黒字額として現れなくなった。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gasawara324/prof/Desktop/&#12304;&#36001;&#25919;&#29366;&#27841;&#36039;&#26009;&#38598;&#12305;_014061_&#21476;&#2417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28.5</v>
          </cell>
        </row>
        <row r="53">
          <cell r="N53">
            <v>39.4</v>
          </cell>
        </row>
        <row r="55">
          <cell r="G55" t="str">
            <v>類似団体内平均値</v>
          </cell>
          <cell r="N55">
            <v>0</v>
          </cell>
        </row>
        <row r="57">
          <cell r="N57">
            <v>55.8</v>
          </cell>
        </row>
        <row r="72">
          <cell r="K72" t="str">
            <v>H24</v>
          </cell>
          <cell r="L72" t="str">
            <v>H25</v>
          </cell>
          <cell r="M72" t="str">
            <v>H26</v>
          </cell>
          <cell r="N72" t="str">
            <v>H27</v>
          </cell>
          <cell r="O72" t="str">
            <v>H28</v>
          </cell>
        </row>
        <row r="73">
          <cell r="G73" t="str">
            <v>当該団体値</v>
          </cell>
          <cell r="K73">
            <v>49.2</v>
          </cell>
          <cell r="L73">
            <v>47.6</v>
          </cell>
          <cell r="M73">
            <v>45.1</v>
          </cell>
          <cell r="N73">
            <v>28.5</v>
          </cell>
          <cell r="O73">
            <v>18.100000000000001</v>
          </cell>
        </row>
        <row r="75">
          <cell r="K75">
            <v>6.1</v>
          </cell>
          <cell r="L75">
            <v>6.3</v>
          </cell>
          <cell r="M75">
            <v>6.8</v>
          </cell>
          <cell r="N75">
            <v>7.4</v>
          </cell>
          <cell r="O75">
            <v>8.3000000000000007</v>
          </cell>
        </row>
        <row r="77">
          <cell r="G77" t="str">
            <v>類似団体内平均値</v>
          </cell>
          <cell r="K77">
            <v>0</v>
          </cell>
          <cell r="L77">
            <v>0</v>
          </cell>
          <cell r="M77">
            <v>0</v>
          </cell>
          <cell r="N77">
            <v>0</v>
          </cell>
          <cell r="O77">
            <v>0</v>
          </cell>
        </row>
        <row r="79">
          <cell r="K79">
            <v>8.5</v>
          </cell>
          <cell r="L79">
            <v>7.9</v>
          </cell>
          <cell r="M79">
            <v>6.9</v>
          </cell>
          <cell r="N79">
            <v>7.2</v>
          </cell>
          <cell r="O79">
            <v>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4285574</v>
      </c>
      <c r="BO4" s="411"/>
      <c r="BP4" s="411"/>
      <c r="BQ4" s="411"/>
      <c r="BR4" s="411"/>
      <c r="BS4" s="411"/>
      <c r="BT4" s="411"/>
      <c r="BU4" s="412"/>
      <c r="BV4" s="410">
        <v>3960559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4186077</v>
      </c>
      <c r="BO5" s="416"/>
      <c r="BP5" s="416"/>
      <c r="BQ5" s="416"/>
      <c r="BR5" s="416"/>
      <c r="BS5" s="416"/>
      <c r="BT5" s="416"/>
      <c r="BU5" s="417"/>
      <c r="BV5" s="415">
        <v>3798084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86.1</v>
      </c>
      <c r="CU5" s="386"/>
      <c r="CV5" s="386"/>
      <c r="CW5" s="386"/>
      <c r="CX5" s="386"/>
      <c r="CY5" s="386"/>
      <c r="CZ5" s="386"/>
      <c r="DA5" s="387"/>
      <c r="DB5" s="385">
        <v>75.8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99497</v>
      </c>
      <c r="BO6" s="416"/>
      <c r="BP6" s="416"/>
      <c r="BQ6" s="416"/>
      <c r="BR6" s="416"/>
      <c r="BS6" s="416"/>
      <c r="BT6" s="416"/>
      <c r="BU6" s="417"/>
      <c r="BV6" s="415">
        <v>162475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89.4</v>
      </c>
      <c r="CU6" s="562"/>
      <c r="CV6" s="562"/>
      <c r="CW6" s="562"/>
      <c r="CX6" s="562"/>
      <c r="CY6" s="562"/>
      <c r="CZ6" s="562"/>
      <c r="DA6" s="563"/>
      <c r="DB6" s="561">
        <v>79.5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9123</v>
      </c>
      <c r="BO7" s="416"/>
      <c r="BP7" s="416"/>
      <c r="BQ7" s="416"/>
      <c r="BR7" s="416"/>
      <c r="BS7" s="416"/>
      <c r="BT7" s="416"/>
      <c r="BU7" s="417"/>
      <c r="BV7" s="415">
        <v>57880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2113195</v>
      </c>
      <c r="CU7" s="416"/>
      <c r="CV7" s="416"/>
      <c r="CW7" s="416"/>
      <c r="CX7" s="416"/>
      <c r="CY7" s="416"/>
      <c r="CZ7" s="416"/>
      <c r="DA7" s="417"/>
      <c r="DB7" s="415">
        <v>2163444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90374</v>
      </c>
      <c r="BO8" s="416"/>
      <c r="BP8" s="416"/>
      <c r="BQ8" s="416"/>
      <c r="BR8" s="416"/>
      <c r="BS8" s="416"/>
      <c r="BT8" s="416"/>
      <c r="BU8" s="417"/>
      <c r="BV8" s="415">
        <v>104595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3188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-14221</v>
      </c>
      <c r="BO9" s="416"/>
      <c r="BP9" s="416"/>
      <c r="BQ9" s="416"/>
      <c r="BR9" s="416"/>
      <c r="BS9" s="416"/>
      <c r="BT9" s="416"/>
      <c r="BU9" s="417"/>
      <c r="BV9" s="415">
        <v>41743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17.7</v>
      </c>
      <c r="CU9" s="386"/>
      <c r="CV9" s="386"/>
      <c r="CW9" s="386"/>
      <c r="CX9" s="386"/>
      <c r="CY9" s="386"/>
      <c r="CZ9" s="386"/>
      <c r="DA9" s="387"/>
      <c r="DB9" s="385">
        <v>16.8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3611</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52400</v>
      </c>
      <c r="BO10" s="416"/>
      <c r="BP10" s="416"/>
      <c r="BQ10" s="416"/>
      <c r="BR10" s="416"/>
      <c r="BS10" s="416"/>
      <c r="BT10" s="416"/>
      <c r="BU10" s="417"/>
      <c r="BV10" s="415">
        <v>71140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3248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3205</v>
      </c>
      <c r="S13" s="517"/>
      <c r="T13" s="517"/>
      <c r="U13" s="517"/>
      <c r="V13" s="518"/>
      <c r="W13" s="504" t="s">
        <v>123</v>
      </c>
      <c r="X13" s="428"/>
      <c r="Y13" s="428"/>
      <c r="Z13" s="428"/>
      <c r="AA13" s="428"/>
      <c r="AB13" s="429"/>
      <c r="AC13" s="391">
        <v>224</v>
      </c>
      <c r="AD13" s="392"/>
      <c r="AE13" s="392"/>
      <c r="AF13" s="392"/>
      <c r="AG13" s="393"/>
      <c r="AH13" s="391">
        <v>264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38179</v>
      </c>
      <c r="BO13" s="416"/>
      <c r="BP13" s="416"/>
      <c r="BQ13" s="416"/>
      <c r="BR13" s="416"/>
      <c r="BS13" s="416"/>
      <c r="BT13" s="416"/>
      <c r="BU13" s="417"/>
      <c r="BV13" s="415">
        <v>112883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3344</v>
      </c>
      <c r="S14" s="517"/>
      <c r="T14" s="517"/>
      <c r="U14" s="517"/>
      <c r="V14" s="518"/>
      <c r="W14" s="519"/>
      <c r="X14" s="431"/>
      <c r="Y14" s="431"/>
      <c r="Z14" s="431"/>
      <c r="AA14" s="431"/>
      <c r="AB14" s="432"/>
      <c r="AC14" s="509">
        <v>14.2</v>
      </c>
      <c r="AD14" s="510"/>
      <c r="AE14" s="510"/>
      <c r="AF14" s="510"/>
      <c r="AG14" s="511"/>
      <c r="AH14" s="509">
        <v>15.4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18.100000000000001</v>
      </c>
      <c r="CU14" s="488"/>
      <c r="CV14" s="488"/>
      <c r="CW14" s="488"/>
      <c r="CX14" s="488"/>
      <c r="CY14" s="488"/>
      <c r="CZ14" s="488"/>
      <c r="DA14" s="489"/>
      <c r="DB14" s="520">
        <v>28.5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3311</v>
      </c>
      <c r="S15" s="517"/>
      <c r="T15" s="517"/>
      <c r="U15" s="517"/>
      <c r="V15" s="518"/>
      <c r="W15" s="504" t="s">
        <v>130</v>
      </c>
      <c r="X15" s="428"/>
      <c r="Y15" s="428"/>
      <c r="Z15" s="428"/>
      <c r="AA15" s="428"/>
      <c r="AB15" s="429"/>
      <c r="AC15" s="391">
        <v>467</v>
      </c>
      <c r="AD15" s="392"/>
      <c r="AE15" s="392"/>
      <c r="AF15" s="392"/>
      <c r="AG15" s="393"/>
      <c r="AH15" s="391">
        <v>626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233167</v>
      </c>
      <c r="BO15" s="411"/>
      <c r="BP15" s="411"/>
      <c r="BQ15" s="411"/>
      <c r="BR15" s="411"/>
      <c r="BS15" s="411"/>
      <c r="BT15" s="411"/>
      <c r="BU15" s="412"/>
      <c r="BV15" s="410">
        <v>236865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29.7</v>
      </c>
      <c r="AD16" s="510"/>
      <c r="AE16" s="510"/>
      <c r="AF16" s="510"/>
      <c r="AG16" s="511"/>
      <c r="AH16" s="509">
        <v>36.5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1985188</v>
      </c>
      <c r="BO16" s="416"/>
      <c r="BP16" s="416"/>
      <c r="BQ16" s="416"/>
      <c r="BR16" s="416"/>
      <c r="BS16" s="416"/>
      <c r="BT16" s="416"/>
      <c r="BU16" s="417"/>
      <c r="BV16" s="415">
        <v>2007679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882</v>
      </c>
      <c r="AD17" s="392"/>
      <c r="AE17" s="392"/>
      <c r="AF17" s="392"/>
      <c r="AG17" s="393"/>
      <c r="AH17" s="391">
        <v>826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286282</v>
      </c>
      <c r="BO17" s="416"/>
      <c r="BP17" s="416"/>
      <c r="BQ17" s="416"/>
      <c r="BR17" s="416"/>
      <c r="BS17" s="416"/>
      <c r="BT17" s="416"/>
      <c r="BU17" s="417"/>
      <c r="BV17" s="415">
        <v>290504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188.36</v>
      </c>
      <c r="M18" s="480"/>
      <c r="N18" s="480"/>
      <c r="O18" s="480"/>
      <c r="P18" s="480"/>
      <c r="Q18" s="480"/>
      <c r="R18" s="481"/>
      <c r="S18" s="481"/>
      <c r="T18" s="481"/>
      <c r="U18" s="481"/>
      <c r="V18" s="482"/>
      <c r="W18" s="496"/>
      <c r="X18" s="497"/>
      <c r="Y18" s="497"/>
      <c r="Z18" s="497"/>
      <c r="AA18" s="497"/>
      <c r="AB18" s="505"/>
      <c r="AC18" s="379">
        <v>56.1</v>
      </c>
      <c r="AD18" s="380"/>
      <c r="AE18" s="380"/>
      <c r="AF18" s="380"/>
      <c r="AG18" s="483"/>
      <c r="AH18" s="379">
        <v>48.1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1818291</v>
      </c>
      <c r="BO18" s="416"/>
      <c r="BP18" s="416"/>
      <c r="BQ18" s="416"/>
      <c r="BR18" s="416"/>
      <c r="BS18" s="416"/>
      <c r="BT18" s="416"/>
      <c r="BU18" s="417"/>
      <c r="BV18" s="415">
        <v>1650017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2432264</v>
      </c>
      <c r="BO19" s="416"/>
      <c r="BP19" s="416"/>
      <c r="BQ19" s="416"/>
      <c r="BR19" s="416"/>
      <c r="BS19" s="416"/>
      <c r="BT19" s="416"/>
      <c r="BU19" s="417"/>
      <c r="BV19" s="415">
        <v>2523841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1446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3989646</v>
      </c>
      <c r="BO23" s="416"/>
      <c r="BP23" s="416"/>
      <c r="BQ23" s="416"/>
      <c r="BR23" s="416"/>
      <c r="BS23" s="416"/>
      <c r="BT23" s="416"/>
      <c r="BU23" s="417"/>
      <c r="BV23" s="415">
        <v>4046421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6500</v>
      </c>
      <c r="R24" s="392"/>
      <c r="S24" s="392"/>
      <c r="T24" s="392"/>
      <c r="U24" s="392"/>
      <c r="V24" s="393"/>
      <c r="W24" s="457"/>
      <c r="X24" s="448"/>
      <c r="Y24" s="449"/>
      <c r="Z24" s="388" t="s">
        <v>154</v>
      </c>
      <c r="AA24" s="389"/>
      <c r="AB24" s="389"/>
      <c r="AC24" s="389"/>
      <c r="AD24" s="389"/>
      <c r="AE24" s="389"/>
      <c r="AF24" s="389"/>
      <c r="AG24" s="390"/>
      <c r="AH24" s="391">
        <v>67</v>
      </c>
      <c r="AI24" s="392"/>
      <c r="AJ24" s="392"/>
      <c r="AK24" s="392"/>
      <c r="AL24" s="393"/>
      <c r="AM24" s="391">
        <v>187466</v>
      </c>
      <c r="AN24" s="392"/>
      <c r="AO24" s="392"/>
      <c r="AP24" s="392"/>
      <c r="AQ24" s="392"/>
      <c r="AR24" s="393"/>
      <c r="AS24" s="391">
        <v>2798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3198666</v>
      </c>
      <c r="BO24" s="416"/>
      <c r="BP24" s="416"/>
      <c r="BQ24" s="416"/>
      <c r="BR24" s="416"/>
      <c r="BS24" s="416"/>
      <c r="BT24" s="416"/>
      <c r="BU24" s="417"/>
      <c r="BV24" s="415">
        <v>3185214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5600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120</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5150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2400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79997</v>
      </c>
      <c r="BO27" s="419"/>
      <c r="BP27" s="419"/>
      <c r="BQ27" s="419"/>
      <c r="BR27" s="419"/>
      <c r="BS27" s="419"/>
      <c r="BT27" s="419"/>
      <c r="BU27" s="420"/>
      <c r="BV27" s="418">
        <v>79727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1930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791840</v>
      </c>
      <c r="BO28" s="411"/>
      <c r="BP28" s="411"/>
      <c r="BQ28" s="411"/>
      <c r="BR28" s="411"/>
      <c r="BS28" s="411"/>
      <c r="BT28" s="411"/>
      <c r="BU28" s="412"/>
      <c r="BV28" s="410">
        <v>739440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8</v>
      </c>
      <c r="M29" s="392"/>
      <c r="N29" s="392"/>
      <c r="O29" s="392"/>
      <c r="P29" s="393"/>
      <c r="Q29" s="391">
        <v>1620</v>
      </c>
      <c r="R29" s="392"/>
      <c r="S29" s="392"/>
      <c r="T29" s="392"/>
      <c r="U29" s="392"/>
      <c r="V29" s="393"/>
      <c r="W29" s="458"/>
      <c r="X29" s="459"/>
      <c r="Y29" s="460"/>
      <c r="Z29" s="388" t="s">
        <v>171</v>
      </c>
      <c r="AA29" s="389"/>
      <c r="AB29" s="389"/>
      <c r="AC29" s="389"/>
      <c r="AD29" s="389"/>
      <c r="AE29" s="389"/>
      <c r="AF29" s="389"/>
      <c r="AG29" s="390"/>
      <c r="AH29" s="391">
        <v>68</v>
      </c>
      <c r="AI29" s="392"/>
      <c r="AJ29" s="392"/>
      <c r="AK29" s="392"/>
      <c r="AL29" s="393"/>
      <c r="AM29" s="391">
        <v>190517</v>
      </c>
      <c r="AN29" s="392"/>
      <c r="AO29" s="392"/>
      <c r="AP29" s="392"/>
      <c r="AQ29" s="392"/>
      <c r="AR29" s="393"/>
      <c r="AS29" s="391">
        <v>2802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292160</v>
      </c>
      <c r="BO29" s="416"/>
      <c r="BP29" s="416"/>
      <c r="BQ29" s="416"/>
      <c r="BR29" s="416"/>
      <c r="BS29" s="416"/>
      <c r="BT29" s="416"/>
      <c r="BU29" s="417"/>
      <c r="BV29" s="415">
        <v>292130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646490</v>
      </c>
      <c r="BO30" s="419"/>
      <c r="BP30" s="419"/>
      <c r="BQ30" s="419"/>
      <c r="BR30" s="419"/>
      <c r="BS30" s="419"/>
      <c r="BT30" s="419"/>
      <c r="BU30" s="420"/>
      <c r="BV30" s="418">
        <v>565570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北後志衛生施設組合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後志広域連合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北しりべし廃棄物処理広域連合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北後志消防組合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7.24</v>
      </c>
      <c r="G34" s="33">
        <v>5.49</v>
      </c>
      <c r="H34" s="33">
        <v>3.08</v>
      </c>
      <c r="I34" s="33">
        <v>4.83</v>
      </c>
      <c r="J34" s="34">
        <v>4.2699999999999996</v>
      </c>
      <c r="K34" s="22"/>
      <c r="L34" s="22"/>
      <c r="M34" s="22"/>
      <c r="N34" s="22"/>
      <c r="O34" s="22"/>
      <c r="P34" s="22"/>
    </row>
    <row r="35" spans="1:16" ht="39" customHeight="1">
      <c r="A35" s="22"/>
      <c r="B35" s="35"/>
      <c r="C35" s="1178" t="s">
        <v>524</v>
      </c>
      <c r="D35" s="1179"/>
      <c r="E35" s="1180"/>
      <c r="F35" s="36">
        <v>1.49</v>
      </c>
      <c r="G35" s="37">
        <v>0</v>
      </c>
      <c r="H35" s="37">
        <v>0</v>
      </c>
      <c r="I35" s="37">
        <v>0</v>
      </c>
      <c r="J35" s="38">
        <v>0.61</v>
      </c>
      <c r="K35" s="22"/>
      <c r="L35" s="22"/>
      <c r="M35" s="22"/>
      <c r="N35" s="22"/>
      <c r="O35" s="22"/>
      <c r="P35" s="22"/>
    </row>
    <row r="36" spans="1:16" ht="39" customHeight="1">
      <c r="A36" s="22"/>
      <c r="B36" s="35"/>
      <c r="C36" s="1178" t="s">
        <v>525</v>
      </c>
      <c r="D36" s="1179"/>
      <c r="E36" s="1180"/>
      <c r="F36" s="36">
        <v>0.43</v>
      </c>
      <c r="G36" s="37">
        <v>0.83</v>
      </c>
      <c r="H36" s="37">
        <v>0.8</v>
      </c>
      <c r="I36" s="37">
        <v>0.76</v>
      </c>
      <c r="J36" s="38">
        <v>0.27</v>
      </c>
      <c r="K36" s="22"/>
      <c r="L36" s="22"/>
      <c r="M36" s="22"/>
      <c r="N36" s="22"/>
      <c r="O36" s="22"/>
      <c r="P36" s="22"/>
    </row>
    <row r="37" spans="1:16" ht="39" customHeight="1">
      <c r="A37" s="22"/>
      <c r="B37" s="35"/>
      <c r="C37" s="1178" t="s">
        <v>526</v>
      </c>
      <c r="D37" s="1179"/>
      <c r="E37" s="1180"/>
      <c r="F37" s="36">
        <v>0</v>
      </c>
      <c r="G37" s="37">
        <v>0</v>
      </c>
      <c r="H37" s="37">
        <v>0</v>
      </c>
      <c r="I37" s="37">
        <v>0</v>
      </c>
      <c r="J37" s="38">
        <v>0</v>
      </c>
      <c r="K37" s="22"/>
      <c r="L37" s="22"/>
      <c r="M37" s="22"/>
      <c r="N37" s="22"/>
      <c r="O37" s="22"/>
      <c r="P37" s="22"/>
    </row>
    <row r="38" spans="1:16" ht="39" customHeight="1">
      <c r="A38" s="22"/>
      <c r="B38" s="35"/>
      <c r="C38" s="1178" t="s">
        <v>527</v>
      </c>
      <c r="D38" s="1179"/>
      <c r="E38" s="1180"/>
      <c r="F38" s="36">
        <v>0</v>
      </c>
      <c r="G38" s="37">
        <v>0</v>
      </c>
      <c r="H38" s="37">
        <v>0</v>
      </c>
      <c r="I38" s="37">
        <v>0</v>
      </c>
      <c r="J38" s="38">
        <v>0</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530</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392</v>
      </c>
      <c r="L45" s="60">
        <v>398</v>
      </c>
      <c r="M45" s="60">
        <v>410</v>
      </c>
      <c r="N45" s="60">
        <v>433</v>
      </c>
      <c r="O45" s="61">
        <v>436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102</v>
      </c>
      <c r="L48" s="64">
        <v>117</v>
      </c>
      <c r="M48" s="64">
        <v>124</v>
      </c>
      <c r="N48" s="64">
        <v>135</v>
      </c>
      <c r="O48" s="65">
        <v>141</v>
      </c>
      <c r="P48" s="48"/>
      <c r="Q48" s="48"/>
      <c r="R48" s="48"/>
      <c r="S48" s="48"/>
      <c r="T48" s="48"/>
      <c r="U48" s="48"/>
    </row>
    <row r="49" spans="1:21" ht="30.75" customHeight="1">
      <c r="A49" s="48"/>
      <c r="B49" s="1196"/>
      <c r="C49" s="1197"/>
      <c r="D49" s="62"/>
      <c r="E49" s="1188" t="s">
        <v>16</v>
      </c>
      <c r="F49" s="1188"/>
      <c r="G49" s="1188"/>
      <c r="H49" s="1188"/>
      <c r="I49" s="1188"/>
      <c r="J49" s="1189"/>
      <c r="K49" s="63">
        <v>23</v>
      </c>
      <c r="L49" s="64">
        <v>22</v>
      </c>
      <c r="M49" s="64">
        <v>18</v>
      </c>
      <c r="N49" s="64">
        <v>24</v>
      </c>
      <c r="O49" s="65">
        <v>24</v>
      </c>
      <c r="P49" s="48"/>
      <c r="Q49" s="48"/>
      <c r="R49" s="48"/>
      <c r="S49" s="48"/>
      <c r="T49" s="48"/>
      <c r="U49" s="48"/>
    </row>
    <row r="50" spans="1:21" ht="30.75" customHeight="1">
      <c r="A50" s="48"/>
      <c r="B50" s="1196"/>
      <c r="C50" s="1197"/>
      <c r="D50" s="62"/>
      <c r="E50" s="1188" t="s">
        <v>17</v>
      </c>
      <c r="F50" s="1188"/>
      <c r="G50" s="1188"/>
      <c r="H50" s="1188"/>
      <c r="I50" s="1188"/>
      <c r="J50" s="1189"/>
      <c r="K50" s="63">
        <v>2</v>
      </c>
      <c r="L50" s="64">
        <v>0</v>
      </c>
      <c r="M50" s="64">
        <v>0</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414</v>
      </c>
      <c r="L52" s="64">
        <v>424</v>
      </c>
      <c r="M52" s="64">
        <v>431</v>
      </c>
      <c r="N52" s="64">
        <v>452</v>
      </c>
      <c r="O52" s="65">
        <v>442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105</v>
      </c>
      <c r="L53" s="69">
        <v>113</v>
      </c>
      <c r="M53" s="69">
        <v>121</v>
      </c>
      <c r="N53" s="69">
        <v>140</v>
      </c>
      <c r="O53" s="70">
        <v>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4032</v>
      </c>
      <c r="J41" s="83">
        <v>4127</v>
      </c>
      <c r="K41" s="83">
        <v>4047</v>
      </c>
      <c r="L41" s="83">
        <v>4046</v>
      </c>
      <c r="M41" s="84">
        <v>3990</v>
      </c>
    </row>
    <row r="42" spans="2:13" ht="27.75" customHeight="1">
      <c r="B42" s="1204"/>
      <c r="C42" s="1205"/>
      <c r="D42" s="85"/>
      <c r="E42" s="1208" t="s">
        <v>26</v>
      </c>
      <c r="F42" s="1208"/>
      <c r="G42" s="1208"/>
      <c r="H42" s="1209"/>
      <c r="I42" s="86">
        <v>4</v>
      </c>
      <c r="J42" s="87">
        <v>2</v>
      </c>
      <c r="K42" s="87" t="s">
        <v>478</v>
      </c>
      <c r="L42" s="87" t="s">
        <v>478</v>
      </c>
      <c r="M42" s="88" t="s">
        <v>478</v>
      </c>
    </row>
    <row r="43" spans="2:13" ht="27.75" customHeight="1">
      <c r="B43" s="1204"/>
      <c r="C43" s="1205"/>
      <c r="D43" s="85"/>
      <c r="E43" s="1208" t="s">
        <v>27</v>
      </c>
      <c r="F43" s="1208"/>
      <c r="G43" s="1208"/>
      <c r="H43" s="1209"/>
      <c r="I43" s="86">
        <v>1956</v>
      </c>
      <c r="J43" s="87">
        <v>1967</v>
      </c>
      <c r="K43" s="87">
        <v>1946</v>
      </c>
      <c r="L43" s="87">
        <v>1902</v>
      </c>
      <c r="M43" s="88">
        <v>1808</v>
      </c>
    </row>
    <row r="44" spans="2:13" ht="27.75" customHeight="1">
      <c r="B44" s="1204"/>
      <c r="C44" s="1205"/>
      <c r="D44" s="85"/>
      <c r="E44" s="1208" t="s">
        <v>28</v>
      </c>
      <c r="F44" s="1208"/>
      <c r="G44" s="1208"/>
      <c r="H44" s="1209"/>
      <c r="I44" s="86">
        <v>180</v>
      </c>
      <c r="J44" s="87">
        <v>162</v>
      </c>
      <c r="K44" s="87">
        <v>147</v>
      </c>
      <c r="L44" s="87">
        <v>139</v>
      </c>
      <c r="M44" s="88">
        <v>116</v>
      </c>
    </row>
    <row r="45" spans="2:13" ht="27.75" customHeight="1">
      <c r="B45" s="1204"/>
      <c r="C45" s="1205"/>
      <c r="D45" s="85"/>
      <c r="E45" s="1208" t="s">
        <v>29</v>
      </c>
      <c r="F45" s="1208"/>
      <c r="G45" s="1208"/>
      <c r="H45" s="1209"/>
      <c r="I45" s="86">
        <v>595</v>
      </c>
      <c r="J45" s="87">
        <v>555</v>
      </c>
      <c r="K45" s="87">
        <v>509</v>
      </c>
      <c r="L45" s="87">
        <v>465</v>
      </c>
      <c r="M45" s="88">
        <v>429</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1211</v>
      </c>
      <c r="J50" s="87">
        <v>1355</v>
      </c>
      <c r="K50" s="87">
        <v>1432</v>
      </c>
      <c r="L50" s="87">
        <v>1654</v>
      </c>
      <c r="M50" s="88">
        <v>1793</v>
      </c>
    </row>
    <row r="51" spans="2:13" ht="27.75" customHeight="1">
      <c r="B51" s="1204"/>
      <c r="C51" s="1205"/>
      <c r="D51" s="85"/>
      <c r="E51" s="1208" t="s">
        <v>36</v>
      </c>
      <c r="F51" s="1208"/>
      <c r="G51" s="1208"/>
      <c r="H51" s="1209"/>
      <c r="I51" s="86">
        <v>457</v>
      </c>
      <c r="J51" s="87">
        <v>397</v>
      </c>
      <c r="K51" s="87">
        <v>343</v>
      </c>
      <c r="L51" s="87">
        <v>368</v>
      </c>
      <c r="M51" s="88">
        <v>342</v>
      </c>
    </row>
    <row r="52" spans="2:13" ht="27.75" customHeight="1">
      <c r="B52" s="1206"/>
      <c r="C52" s="1207"/>
      <c r="D52" s="85"/>
      <c r="E52" s="1208" t="s">
        <v>37</v>
      </c>
      <c r="F52" s="1208"/>
      <c r="G52" s="1208"/>
      <c r="H52" s="1209"/>
      <c r="I52" s="86">
        <v>4280</v>
      </c>
      <c r="J52" s="87">
        <v>4264</v>
      </c>
      <c r="K52" s="87">
        <v>4138</v>
      </c>
      <c r="L52" s="87">
        <v>4035</v>
      </c>
      <c r="M52" s="88">
        <v>3902</v>
      </c>
    </row>
    <row r="53" spans="2:13" ht="27.75" customHeight="1" thickBot="1">
      <c r="B53" s="1210" t="s">
        <v>21</v>
      </c>
      <c r="C53" s="1211"/>
      <c r="D53" s="92"/>
      <c r="E53" s="1212" t="s">
        <v>38</v>
      </c>
      <c r="F53" s="1212"/>
      <c r="G53" s="1212"/>
      <c r="H53" s="1213"/>
      <c r="I53" s="93">
        <v>818</v>
      </c>
      <c r="J53" s="94">
        <v>797</v>
      </c>
      <c r="K53" s="94">
        <v>735</v>
      </c>
      <c r="L53" s="94">
        <v>494</v>
      </c>
      <c r="M53" s="95">
        <v>306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538</v>
      </c>
      <c r="C41" s="248"/>
      <c r="D41" s="248"/>
      <c r="E41" s="248"/>
      <c r="F41" s="248"/>
      <c r="G41" s="248"/>
      <c r="H41" s="248"/>
      <c r="I41" s="248"/>
      <c r="J41" s="248"/>
      <c r="K41" s="248"/>
      <c r="L41" s="248"/>
      <c r="M41" s="248"/>
      <c r="N41" s="248"/>
      <c r="O41" s="248"/>
      <c r="P41" s="249"/>
    </row>
    <row r="42" spans="2:17">
      <c r="B42" s="250"/>
      <c r="C42" s="246"/>
      <c r="D42" s="246"/>
      <c r="E42" s="246"/>
      <c r="F42" s="246"/>
      <c r="G42" s="353" t="s">
        <v>539</v>
      </c>
      <c r="I42" s="354"/>
      <c r="J42" s="354"/>
      <c r="K42" s="354"/>
      <c r="L42" s="246"/>
      <c r="M42" s="246"/>
      <c r="N42" s="246"/>
      <c r="O42" s="246"/>
    </row>
    <row r="43" spans="2:17">
      <c r="B43" s="250"/>
      <c r="C43" s="246"/>
      <c r="D43" s="246"/>
      <c r="E43" s="246"/>
      <c r="F43" s="246"/>
      <c r="G43" s="1221" t="s">
        <v>547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540</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541</v>
      </c>
      <c r="H51" s="1234"/>
      <c r="I51" s="1239" t="s">
        <v>542</v>
      </c>
      <c r="J51" s="1239"/>
      <c r="K51" s="1241"/>
      <c r="L51" s="1241"/>
      <c r="M51" s="1241"/>
      <c r="N51" s="1242">
        <v>28.5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548</v>
      </c>
      <c r="J53" s="1243"/>
      <c r="K53" s="1250"/>
      <c r="L53" s="1250"/>
      <c r="M53" s="1250"/>
      <c r="N53" s="1252">
        <v>39.4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543</v>
      </c>
      <c r="H55" s="1245"/>
      <c r="I55" s="1243" t="s">
        <v>542</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548</v>
      </c>
      <c r="J57" s="1253"/>
      <c r="K57" s="1250"/>
      <c r="L57" s="1250"/>
      <c r="M57" s="1250"/>
      <c r="N57" s="1252">
        <v>55.8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544</v>
      </c>
      <c r="C63" s="246"/>
      <c r="D63" s="246"/>
      <c r="E63" s="246"/>
      <c r="F63" s="246"/>
      <c r="G63" s="246"/>
      <c r="H63" s="246"/>
      <c r="I63" s="246"/>
      <c r="J63" s="246"/>
      <c r="K63" s="246"/>
      <c r="L63" s="246"/>
      <c r="M63" s="246"/>
      <c r="N63" s="246"/>
      <c r="O63" s="246"/>
    </row>
    <row r="64" spans="1:17">
      <c r="B64" s="250"/>
      <c r="C64" s="246"/>
      <c r="D64" s="246"/>
      <c r="E64" s="246"/>
      <c r="F64" s="246"/>
      <c r="G64" s="353" t="s">
        <v>539</v>
      </c>
      <c r="I64" s="354"/>
      <c r="J64" s="354"/>
      <c r="K64" s="354"/>
      <c r="L64" s="246"/>
      <c r="M64" s="246"/>
      <c r="N64" s="246"/>
      <c r="O64" s="246"/>
    </row>
    <row r="65" spans="2:30">
      <c r="B65" s="250"/>
      <c r="C65" s="246"/>
      <c r="D65" s="246"/>
      <c r="E65" s="246"/>
      <c r="F65" s="246"/>
      <c r="G65" s="1221" t="s">
        <v>549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545</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541</v>
      </c>
      <c r="H73" s="1234"/>
      <c r="I73" s="1239" t="s">
        <v>542</v>
      </c>
      <c r="J73" s="1239"/>
      <c r="K73" s="1254">
        <v>49.2</v>
      </c>
      <c r="L73" s="1254">
        <v>47.6</v>
      </c>
      <c r="M73" s="1242">
        <v>45.1</v>
      </c>
      <c r="N73" s="1242">
        <v>28.5</v>
      </c>
      <c r="O73" s="1242">
        <v>18.100000000000001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546</v>
      </c>
      <c r="J75" s="1243"/>
      <c r="K75" s="1252">
        <v>6.1</v>
      </c>
      <c r="L75" s="1252">
        <v>6.3</v>
      </c>
      <c r="M75" s="1252">
        <v>6.8</v>
      </c>
      <c r="N75" s="1252">
        <v>7.4</v>
      </c>
      <c r="O75" s="1252">
        <v>8.3000000000000007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543</v>
      </c>
      <c r="H77" s="1245"/>
      <c r="I77" s="1243" t="s">
        <v>542</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546</v>
      </c>
      <c r="J79" s="1253"/>
      <c r="K79" s="1256">
        <v>8.5</v>
      </c>
      <c r="L79" s="1256">
        <v>7.9</v>
      </c>
      <c r="M79" s="1256">
        <v>6.9</v>
      </c>
      <c r="N79" s="1256">
        <v>7.2</v>
      </c>
      <c r="O79" s="1256">
        <v>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144180</v>
      </c>
      <c r="E3" s="118"/>
      <c r="F3" s="119">
        <v>221823</v>
      </c>
      <c r="G3" s="120"/>
      <c r="H3" s="121"/>
    </row>
    <row r="4" spans="1:8">
      <c r="A4" s="122"/>
      <c r="B4" s="123"/>
      <c r="C4" s="124"/>
      <c r="D4" s="125">
        <v>31496</v>
      </c>
      <c r="E4" s="126"/>
      <c r="F4" s="127">
        <v>104431</v>
      </c>
      <c r="G4" s="128"/>
      <c r="H4" s="129"/>
    </row>
    <row r="5" spans="1:8">
      <c r="A5" s="110" t="s">
        <v>512</v>
      </c>
      <c r="B5" s="115"/>
      <c r="C5" s="116"/>
      <c r="D5" s="117">
        <v>342796</v>
      </c>
      <c r="E5" s="118"/>
      <c r="F5" s="119">
        <v>263041</v>
      </c>
      <c r="G5" s="120"/>
      <c r="H5" s="121"/>
    </row>
    <row r="6" spans="1:8">
      <c r="A6" s="122"/>
      <c r="B6" s="123"/>
      <c r="C6" s="124"/>
      <c r="D6" s="125">
        <v>32073</v>
      </c>
      <c r="E6" s="126"/>
      <c r="F6" s="127">
        <v>103171</v>
      </c>
      <c r="G6" s="128"/>
      <c r="H6" s="129"/>
    </row>
    <row r="7" spans="1:8">
      <c r="A7" s="110" t="s">
        <v>513</v>
      </c>
      <c r="B7" s="115"/>
      <c r="C7" s="116"/>
      <c r="D7" s="117">
        <v>122402</v>
      </c>
      <c r="E7" s="118"/>
      <c r="F7" s="119">
        <v>272886</v>
      </c>
      <c r="G7" s="120"/>
      <c r="H7" s="121"/>
    </row>
    <row r="8" spans="1:8">
      <c r="A8" s="122"/>
      <c r="B8" s="123"/>
      <c r="C8" s="124"/>
      <c r="D8" s="125">
        <v>22929</v>
      </c>
      <c r="E8" s="126"/>
      <c r="F8" s="127">
        <v>125724</v>
      </c>
      <c r="G8" s="128"/>
      <c r="H8" s="129"/>
    </row>
    <row r="9" spans="1:8">
      <c r="A9" s="110" t="s">
        <v>514</v>
      </c>
      <c r="B9" s="115"/>
      <c r="C9" s="116"/>
      <c r="D9" s="117">
        <v>153265</v>
      </c>
      <c r="E9" s="118"/>
      <c r="F9" s="119">
        <v>245039</v>
      </c>
      <c r="G9" s="120"/>
      <c r="H9" s="121"/>
    </row>
    <row r="10" spans="1:8">
      <c r="A10" s="122"/>
      <c r="B10" s="123"/>
      <c r="C10" s="124"/>
      <c r="D10" s="125">
        <v>52803</v>
      </c>
      <c r="E10" s="126"/>
      <c r="F10" s="127">
        <v>108922</v>
      </c>
      <c r="G10" s="128"/>
      <c r="H10" s="129"/>
    </row>
    <row r="11" spans="1:8">
      <c r="A11" s="110" t="s">
        <v>515</v>
      </c>
      <c r="B11" s="115"/>
      <c r="C11" s="116"/>
      <c r="D11" s="117">
        <v>235497</v>
      </c>
      <c r="E11" s="118"/>
      <c r="F11" s="119">
        <v>237994</v>
      </c>
      <c r="G11" s="120"/>
      <c r="H11" s="121"/>
    </row>
    <row r="12" spans="1:8">
      <c r="A12" s="122"/>
      <c r="B12" s="123"/>
      <c r="C12" s="130"/>
      <c r="D12" s="125">
        <v>56651</v>
      </c>
      <c r="E12" s="126"/>
      <c r="F12" s="127">
        <v>110361</v>
      </c>
      <c r="G12" s="128"/>
      <c r="H12" s="129"/>
    </row>
    <row r="13" spans="1:8">
      <c r="A13" s="110"/>
      <c r="B13" s="115"/>
      <c r="C13" s="131"/>
      <c r="D13" s="132">
        <v>199628</v>
      </c>
      <c r="E13" s="133"/>
      <c r="F13" s="134">
        <v>248157</v>
      </c>
      <c r="G13" s="135"/>
      <c r="H13" s="121"/>
    </row>
    <row r="14" spans="1:8">
      <c r="A14" s="122"/>
      <c r="B14" s="123"/>
      <c r="C14" s="124"/>
      <c r="D14" s="125">
        <v>39190</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7.24</v>
      </c>
      <c r="C19" s="136">
        <f>ROUND(VALUE(SUBSTITUTE(実質収支比率等に係る経年分析!G$48,"▲","-")),2)</f>
        <v>5.49</v>
      </c>
      <c r="D19" s="136">
        <f>ROUND(VALUE(SUBSTITUTE(実質収支比率等に係る経年分析!H$48,"▲","-")),2)</f>
        <v>3.08</v>
      </c>
      <c r="E19" s="136">
        <f>ROUND(VALUE(SUBSTITUTE(実質収支比率等に係る経年分析!I$48,"▲","-")),2)</f>
        <v>4.83</v>
      </c>
      <c r="F19" s="136">
        <f>ROUND(VALUE(SUBSTITUTE(実質収支比率等に係る経年分析!J$48,"▲","-")),2)</f>
        <v>4.28</v>
      </c>
    </row>
    <row r="20" spans="1:11">
      <c r="A20" s="136" t="s">
        <v>43</v>
      </c>
      <c r="B20" s="136">
        <f>ROUND(VALUE(SUBSTITUTE(実質収支比率等に係る経年分析!F$47,"▲","-")),2)</f>
        <v>25.12</v>
      </c>
      <c r="C20" s="136">
        <f>ROUND(VALUE(SUBSTITUTE(実質収支比率等に係る経年分析!G$47,"▲","-")),2)</f>
        <v>29.29</v>
      </c>
      <c r="D20" s="136">
        <f>ROUND(VALUE(SUBSTITUTE(実質収支比率等に係る経年分析!H$47,"▲","-")),2)</f>
        <v>32.770000000000003</v>
      </c>
      <c r="E20" s="136">
        <f>ROUND(VALUE(SUBSTITUTE(実質収支比率等に係る経年分析!I$47,"▲","-")),2)</f>
        <v>34.18</v>
      </c>
      <c r="F20" s="136">
        <f>ROUND(VALUE(SUBSTITUTE(実質収支比率等に係る経年分析!J$47,"▲","-")),2)</f>
        <v>37.47</v>
      </c>
    </row>
    <row r="21" spans="1:11">
      <c r="A21" s="136" t="s">
        <v>44</v>
      </c>
      <c r="B21" s="136">
        <f>IF(ISNUMBER(VALUE(SUBSTITUTE(実質収支比率等に係る経年分析!F$49,"▲","-"))),ROUND(VALUE(SUBSTITUTE(実質収支比率等に係る経年分析!F$49,"▲","-")),2),NA())</f>
        <v>4.92</v>
      </c>
      <c r="C21" s="136">
        <f>IF(ISNUMBER(VALUE(SUBSTITUTE(実質収支比率等に係る経年分析!G$49,"▲","-"))),ROUND(VALUE(SUBSTITUTE(実質収支比率等に係る経年分析!G$49,"▲","-")),2),NA())</f>
        <v>2.71</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5.22</v>
      </c>
      <c r="F21" s="136">
        <f>IF(ISNUMBER(VALUE(SUBSTITUTE(実質収支比率等に係る経年分析!J$49,"▲","-"))),ROUND(VALUE(SUBSTITUTE(実質収支比率等に係る経年分析!J$49,"▲","-")),2),NA())</f>
        <v>1.81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介護保険サービス事業特別会計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0.27</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4.2699999999999996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414</v>
      </c>
      <c r="E42" s="138"/>
      <c r="F42" s="138"/>
      <c r="G42" s="138">
        <f>'実質公債費比率（分子）の構造'!L$52</f>
        <v>424</v>
      </c>
      <c r="H42" s="138"/>
      <c r="I42" s="138"/>
      <c r="J42" s="138">
        <f>'実質公債費比率（分子）の構造'!M$52</f>
        <v>431</v>
      </c>
      <c r="K42" s="138"/>
      <c r="L42" s="138"/>
      <c r="M42" s="138">
        <f>'実質公債費比率（分子）の構造'!N$52</f>
        <v>452</v>
      </c>
      <c r="N42" s="138"/>
      <c r="O42" s="138"/>
      <c r="P42" s="138">
        <f>'実質公債費比率（分子）の構造'!O$52</f>
        <v>442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2</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22</v>
      </c>
      <c r="F45" s="138"/>
      <c r="G45" s="138"/>
      <c r="H45" s="138">
        <f>'実質公債費比率（分子）の構造'!M$49</f>
        <v>18</v>
      </c>
      <c r="I45" s="138"/>
      <c r="J45" s="138"/>
      <c r="K45" s="138">
        <f>'実質公債費比率（分子）の構造'!N$49</f>
        <v>24</v>
      </c>
      <c r="L45" s="138"/>
      <c r="M45" s="138"/>
      <c r="N45" s="138">
        <f>'実質公債費比率（分子）の構造'!O$49</f>
        <v>24</v>
      </c>
      <c r="O45" s="138"/>
      <c r="P45" s="138"/>
    </row>
    <row r="46" spans="1:16">
      <c r="A46" s="138" t="s">
        <v>55</v>
      </c>
      <c r="B46" s="138">
        <f>'実質公債費比率（分子）の構造'!K$48</f>
        <v>102</v>
      </c>
      <c r="C46" s="138"/>
      <c r="D46" s="138"/>
      <c r="E46" s="138">
        <f>'実質公債費比率（分子）の構造'!L$48</f>
        <v>117</v>
      </c>
      <c r="F46" s="138"/>
      <c r="G46" s="138"/>
      <c r="H46" s="138">
        <f>'実質公債費比率（分子）の構造'!M$48</f>
        <v>124</v>
      </c>
      <c r="I46" s="138"/>
      <c r="J46" s="138"/>
      <c r="K46" s="138">
        <f>'実質公債費比率（分子）の構造'!N$48</f>
        <v>135</v>
      </c>
      <c r="L46" s="138"/>
      <c r="M46" s="138"/>
      <c r="N46" s="138">
        <f>'実質公債費比率（分子）の構造'!O$48</f>
        <v>141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392</v>
      </c>
      <c r="C49" s="138"/>
      <c r="D49" s="138"/>
      <c r="E49" s="138">
        <f>'実質公債費比率（分子）の構造'!L$45</f>
        <v>398</v>
      </c>
      <c r="F49" s="138"/>
      <c r="G49" s="138"/>
      <c r="H49" s="138">
        <f>'実質公債費比率（分子）の構造'!M$45</f>
        <v>410</v>
      </c>
      <c r="I49" s="138"/>
      <c r="J49" s="138"/>
      <c r="K49" s="138">
        <f>'実質公債費比率（分子）の構造'!N$45</f>
        <v>433</v>
      </c>
      <c r="L49" s="138"/>
      <c r="M49" s="138"/>
      <c r="N49" s="138">
        <f>'実質公債費比率（分子）の構造'!O$45</f>
        <v>436</v>
      </c>
      <c r="O49" s="138"/>
      <c r="P49" s="138"/>
    </row>
    <row r="50" spans="1:16">
      <c r="A50" s="138" t="s">
        <v>59</v>
      </c>
      <c r="B50" s="138" t="e">
        <f>NA()</f>
        <v>#N/A</v>
      </c>
      <c r="C50" s="138">
        <f>IF(ISNUMBER('実質公債費比率（分子）の構造'!K$53),'実質公債費比率（分子）の構造'!K$53,NA())</f>
        <v>105</v>
      </c>
      <c r="D50" s="138" t="e">
        <f>NA()</f>
        <v>#N/A</v>
      </c>
      <c r="E50" s="138" t="e">
        <f>NA()</f>
        <v>#N/A</v>
      </c>
      <c r="F50" s="138">
        <f>IF(ISNUMBER('実質公債費比率（分子）の構造'!L$53),'実質公債費比率（分子）の構造'!L$53,NA())</f>
        <v>113</v>
      </c>
      <c r="G50" s="138" t="e">
        <f>NA()</f>
        <v>#N/A</v>
      </c>
      <c r="H50" s="138" t="e">
        <f>NA()</f>
        <v>#N/A</v>
      </c>
      <c r="I50" s="138">
        <f>IF(ISNUMBER('実質公債費比率（分子）の構造'!M$53),'実質公債費比率（分子）の構造'!M$53,NA())</f>
        <v>121</v>
      </c>
      <c r="J50" s="138" t="e">
        <f>NA()</f>
        <v>#N/A</v>
      </c>
      <c r="K50" s="138" t="e">
        <f>NA()</f>
        <v>#N/A</v>
      </c>
      <c r="L50" s="138">
        <f>IF(ISNUMBER('実質公債費比率（分子）の構造'!N$53),'実質公債費比率（分子）の構造'!N$53,NA())</f>
        <v>140</v>
      </c>
      <c r="M50" s="138" t="e">
        <f>NA()</f>
        <v>#N/A</v>
      </c>
      <c r="N50" s="138" t="e">
        <f>NA()</f>
        <v>#N/A</v>
      </c>
      <c r="O50" s="138">
        <f>IF(ISNUMBER('実質公債費比率（分子）の構造'!O$53),'実質公債費比率（分子）の構造'!O$53,NA())</f>
        <v>159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4280</v>
      </c>
      <c r="E56" s="137"/>
      <c r="F56" s="137"/>
      <c r="G56" s="137">
        <f>'将来負担比率（分子）の構造'!J$52</f>
        <v>4264</v>
      </c>
      <c r="H56" s="137"/>
      <c r="I56" s="137"/>
      <c r="J56" s="137">
        <f>'将来負担比率（分子）の構造'!K$52</f>
        <v>4138</v>
      </c>
      <c r="K56" s="137"/>
      <c r="L56" s="137"/>
      <c r="M56" s="137">
        <f>'将来負担比率（分子）の構造'!L$52</f>
        <v>4035</v>
      </c>
      <c r="N56" s="137"/>
      <c r="O56" s="137"/>
      <c r="P56" s="137">
        <f>'将来負担比率（分子）の構造'!M$52</f>
        <v>3902</v>
      </c>
    </row>
    <row r="57" spans="1:16">
      <c r="A57" s="137" t="s">
        <v>36</v>
      </c>
      <c r="B57" s="137"/>
      <c r="C57" s="137"/>
      <c r="D57" s="137">
        <f>'将来負担比率（分子）の構造'!I$51</f>
        <v>457</v>
      </c>
      <c r="E57" s="137"/>
      <c r="F57" s="137"/>
      <c r="G57" s="137">
        <f>'将来負担比率（分子）の構造'!J$51</f>
        <v>397</v>
      </c>
      <c r="H57" s="137"/>
      <c r="I57" s="137"/>
      <c r="J57" s="137">
        <f>'将来負担比率（分子）の構造'!K$51</f>
        <v>343</v>
      </c>
      <c r="K57" s="137"/>
      <c r="L57" s="137"/>
      <c r="M57" s="137">
        <f>'将来負担比率（分子）の構造'!L$51</f>
        <v>368</v>
      </c>
      <c r="N57" s="137"/>
      <c r="O57" s="137"/>
      <c r="P57" s="137">
        <f>'将来負担比率（分子）の構造'!M$51</f>
        <v>342</v>
      </c>
    </row>
    <row r="58" spans="1:16">
      <c r="A58" s="137" t="s">
        <v>35</v>
      </c>
      <c r="B58" s="137"/>
      <c r="C58" s="137"/>
      <c r="D58" s="137">
        <f>'将来負担比率（分子）の構造'!I$50</f>
        <v>1211</v>
      </c>
      <c r="E58" s="137"/>
      <c r="F58" s="137"/>
      <c r="G58" s="137">
        <f>'将来負担比率（分子）の構造'!J$50</f>
        <v>1355</v>
      </c>
      <c r="H58" s="137"/>
      <c r="I58" s="137"/>
      <c r="J58" s="137">
        <f>'将来負担比率（分子）の構造'!K$50</f>
        <v>1432</v>
      </c>
      <c r="K58" s="137"/>
      <c r="L58" s="137"/>
      <c r="M58" s="137">
        <f>'将来負担比率（分子）の構造'!L$50</f>
        <v>1654</v>
      </c>
      <c r="N58" s="137"/>
      <c r="O58" s="137"/>
      <c r="P58" s="137">
        <f>'将来負担比率（分子）の構造'!M$50</f>
        <v>1793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595</v>
      </c>
      <c r="C62" s="137"/>
      <c r="D62" s="137"/>
      <c r="E62" s="137">
        <f>'将来負担比率（分子）の構造'!J$45</f>
        <v>555</v>
      </c>
      <c r="F62" s="137"/>
      <c r="G62" s="137"/>
      <c r="H62" s="137">
        <f>'将来負担比率（分子）の構造'!K$45</f>
        <v>509</v>
      </c>
      <c r="I62" s="137"/>
      <c r="J62" s="137"/>
      <c r="K62" s="137">
        <f>'将来負担比率（分子）の構造'!L$45</f>
        <v>465</v>
      </c>
      <c r="L62" s="137"/>
      <c r="M62" s="137"/>
      <c r="N62" s="137">
        <f>'将来負担比率（分子）の構造'!M$45</f>
        <v>429</v>
      </c>
      <c r="O62" s="137"/>
      <c r="P62" s="137"/>
    </row>
    <row r="63" spans="1:16">
      <c r="A63" s="137" t="s">
        <v>28</v>
      </c>
      <c r="B63" s="137">
        <f>'将来負担比率（分子）の構造'!I$44</f>
        <v>180</v>
      </c>
      <c r="C63" s="137"/>
      <c r="D63" s="137"/>
      <c r="E63" s="137">
        <f>'将来負担比率（分子）の構造'!J$44</f>
        <v>162</v>
      </c>
      <c r="F63" s="137"/>
      <c r="G63" s="137"/>
      <c r="H63" s="137">
        <f>'将来負担比率（分子）の構造'!K$44</f>
        <v>147</v>
      </c>
      <c r="I63" s="137"/>
      <c r="J63" s="137"/>
      <c r="K63" s="137">
        <f>'将来負担比率（分子）の構造'!L$44</f>
        <v>139</v>
      </c>
      <c r="L63" s="137"/>
      <c r="M63" s="137"/>
      <c r="N63" s="137">
        <f>'将来負担比率（分子）の構造'!M$44</f>
        <v>116</v>
      </c>
      <c r="O63" s="137"/>
      <c r="P63" s="137"/>
    </row>
    <row r="64" spans="1:16">
      <c r="A64" s="137" t="s">
        <v>27</v>
      </c>
      <c r="B64" s="137">
        <f>'将来負担比率（分子）の構造'!I$43</f>
        <v>1956</v>
      </c>
      <c r="C64" s="137"/>
      <c r="D64" s="137"/>
      <c r="E64" s="137">
        <f>'将来負担比率（分子）の構造'!J$43</f>
        <v>1967</v>
      </c>
      <c r="F64" s="137"/>
      <c r="G64" s="137"/>
      <c r="H64" s="137">
        <f>'将来負担比率（分子）の構造'!K$43</f>
        <v>1946</v>
      </c>
      <c r="I64" s="137"/>
      <c r="J64" s="137"/>
      <c r="K64" s="137">
        <f>'将来負担比率（分子）の構造'!L$43</f>
        <v>1902</v>
      </c>
      <c r="L64" s="137"/>
      <c r="M64" s="137"/>
      <c r="N64" s="137">
        <f>'将来負担比率（分子）の構造'!M$43</f>
        <v>1808</v>
      </c>
      <c r="O64" s="137"/>
      <c r="P64" s="137"/>
    </row>
    <row r="65" spans="1:16">
      <c r="A65" s="137" t="s">
        <v>26</v>
      </c>
      <c r="B65" s="137">
        <f>'将来負担比率（分子）の構造'!I$42</f>
        <v>4</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4032</v>
      </c>
      <c r="C66" s="137"/>
      <c r="D66" s="137"/>
      <c r="E66" s="137">
        <f>'将来負担比率（分子）の構造'!J$41</f>
        <v>4127</v>
      </c>
      <c r="F66" s="137"/>
      <c r="G66" s="137"/>
      <c r="H66" s="137">
        <f>'将来負担比率（分子）の構造'!K$41</f>
        <v>4047</v>
      </c>
      <c r="I66" s="137"/>
      <c r="J66" s="137"/>
      <c r="K66" s="137">
        <f>'将来負担比率（分子）の構造'!L$41</f>
        <v>4046</v>
      </c>
      <c r="L66" s="137"/>
      <c r="M66" s="137"/>
      <c r="N66" s="137">
        <f>'将来負担比率（分子）の構造'!M$41</f>
        <v>3990</v>
      </c>
      <c r="O66" s="137"/>
      <c r="P66" s="137"/>
    </row>
    <row r="67" spans="1:16">
      <c r="A67" s="137" t="s">
        <v>63</v>
      </c>
      <c r="B67" s="137" t="e">
        <f>NA()</f>
        <v>#N/A</v>
      </c>
      <c r="C67" s="137">
        <f>IF(ISNUMBER('将来負担比率（分子）の構造'!I$53), IF('将来負担比率（分子）の構造'!I$53 &lt; 0, 0, '将来負担比率（分子）の構造'!I$53), NA())</f>
        <v>818</v>
      </c>
      <c r="D67" s="137" t="e">
        <f>NA()</f>
        <v>#N/A</v>
      </c>
      <c r="E67" s="137" t="e">
        <f>NA()</f>
        <v>#N/A</v>
      </c>
      <c r="F67" s="137">
        <f>IF(ISNUMBER('将来負担比率（分子）の構造'!J$53), IF('将来負担比率（分子）の構造'!J$53 &lt; 0, 0, '将来負担比率（分子）の構造'!J$53), NA())</f>
        <v>797</v>
      </c>
      <c r="G67" s="137" t="e">
        <f>NA()</f>
        <v>#N/A</v>
      </c>
      <c r="H67" s="137" t="e">
        <f>NA()</f>
        <v>#N/A</v>
      </c>
      <c r="I67" s="137">
        <f>IF(ISNUMBER('将来負担比率（分子）の構造'!K$53), IF('将来負担比率（分子）の構造'!K$53 &lt; 0, 0, '将来負担比率（分子）の構造'!K$53), NA())</f>
        <v>735</v>
      </c>
      <c r="J67" s="137" t="e">
        <f>NA()</f>
        <v>#N/A</v>
      </c>
      <c r="K67" s="137" t="e">
        <f>NA()</f>
        <v>#N/A</v>
      </c>
      <c r="L67" s="137">
        <f>IF(ISNUMBER('将来負担比率（分子）の構造'!L$53), IF('将来負担比率（分子）の構造'!L$53 &lt; 0, 0, '将来負担比率（分子）の構造'!L$53), NA())</f>
        <v>494</v>
      </c>
      <c r="M67" s="137" t="e">
        <f>NA()</f>
        <v>#N/A</v>
      </c>
      <c r="N67" s="137" t="e">
        <f>NA()</f>
        <v>#N/A</v>
      </c>
      <c r="O67" s="137">
        <f>IF(ISNUMBER('将来負担比率（分子）の構造'!M$53), IF('将来負担比率（分子）の構造'!M$53 &lt; 0, 0, '将来負担比率（分子）の構造'!M$53), NA())</f>
        <v>306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209591</v>
      </c>
      <c r="S5" s="671"/>
      <c r="T5" s="671"/>
      <c r="U5" s="671"/>
      <c r="V5" s="671"/>
      <c r="W5" s="671"/>
      <c r="X5" s="671"/>
      <c r="Y5" s="718"/>
      <c r="Z5" s="731">
        <v>4.9000000000000004</v>
      </c>
      <c r="AA5" s="731"/>
      <c r="AB5" s="731"/>
      <c r="AC5" s="731"/>
      <c r="AD5" s="732">
        <v>196427</v>
      </c>
      <c r="AE5" s="732"/>
      <c r="AF5" s="732"/>
      <c r="AG5" s="732"/>
      <c r="AH5" s="732"/>
      <c r="AI5" s="732"/>
      <c r="AJ5" s="732"/>
      <c r="AK5" s="732"/>
      <c r="AL5" s="719">
        <v>9.6999999999999993</v>
      </c>
      <c r="AM5" s="688"/>
      <c r="AN5" s="688"/>
      <c r="AO5" s="720"/>
      <c r="AP5" s="707" t="s">
        <v>210</v>
      </c>
      <c r="AQ5" s="708"/>
      <c r="AR5" s="708"/>
      <c r="AS5" s="708"/>
      <c r="AT5" s="708"/>
      <c r="AU5" s="708"/>
      <c r="AV5" s="708"/>
      <c r="AW5" s="708"/>
      <c r="AX5" s="708"/>
      <c r="AY5" s="708"/>
      <c r="AZ5" s="708"/>
      <c r="BA5" s="708"/>
      <c r="BB5" s="708"/>
      <c r="BC5" s="708"/>
      <c r="BD5" s="708"/>
      <c r="BE5" s="708"/>
      <c r="BF5" s="709"/>
      <c r="BG5" s="620">
        <v>196427</v>
      </c>
      <c r="BH5" s="621"/>
      <c r="BI5" s="621"/>
      <c r="BJ5" s="621"/>
      <c r="BK5" s="621"/>
      <c r="BL5" s="621"/>
      <c r="BM5" s="621"/>
      <c r="BN5" s="622"/>
      <c r="BO5" s="673">
        <v>93.7</v>
      </c>
      <c r="BP5" s="673"/>
      <c r="BQ5" s="673"/>
      <c r="BR5" s="673"/>
      <c r="BS5" s="674">
        <v>2369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20672</v>
      </c>
      <c r="S6" s="621"/>
      <c r="T6" s="621"/>
      <c r="U6" s="621"/>
      <c r="V6" s="621"/>
      <c r="W6" s="621"/>
      <c r="X6" s="621"/>
      <c r="Y6" s="622"/>
      <c r="Z6" s="673">
        <v>0.5</v>
      </c>
      <c r="AA6" s="673"/>
      <c r="AB6" s="673"/>
      <c r="AC6" s="673"/>
      <c r="AD6" s="674">
        <v>20672</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196427</v>
      </c>
      <c r="BH6" s="621"/>
      <c r="BI6" s="621"/>
      <c r="BJ6" s="621"/>
      <c r="BK6" s="621"/>
      <c r="BL6" s="621"/>
      <c r="BM6" s="621"/>
      <c r="BN6" s="622"/>
      <c r="BO6" s="673">
        <v>93.7</v>
      </c>
      <c r="BP6" s="673"/>
      <c r="BQ6" s="673"/>
      <c r="BR6" s="673"/>
      <c r="BS6" s="674">
        <v>2369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53348</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53348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210</v>
      </c>
      <c r="S7" s="621"/>
      <c r="T7" s="621"/>
      <c r="U7" s="621"/>
      <c r="V7" s="621"/>
      <c r="W7" s="621"/>
      <c r="X7" s="621"/>
      <c r="Y7" s="622"/>
      <c r="Z7" s="673">
        <v>0</v>
      </c>
      <c r="AA7" s="673"/>
      <c r="AB7" s="673"/>
      <c r="AC7" s="673"/>
      <c r="AD7" s="674">
        <v>210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88636</v>
      </c>
      <c r="BH7" s="621"/>
      <c r="BI7" s="621"/>
      <c r="BJ7" s="621"/>
      <c r="BK7" s="621"/>
      <c r="BL7" s="621"/>
      <c r="BM7" s="621"/>
      <c r="BN7" s="622"/>
      <c r="BO7" s="673">
        <v>42.3</v>
      </c>
      <c r="BP7" s="673"/>
      <c r="BQ7" s="673"/>
      <c r="BR7" s="673"/>
      <c r="BS7" s="674">
        <v>1697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993332</v>
      </c>
      <c r="CS7" s="621"/>
      <c r="CT7" s="621"/>
      <c r="CU7" s="621"/>
      <c r="CV7" s="621"/>
      <c r="CW7" s="621"/>
      <c r="CX7" s="621"/>
      <c r="CY7" s="622"/>
      <c r="CZ7" s="673">
        <v>23.7</v>
      </c>
      <c r="DA7" s="673"/>
      <c r="DB7" s="673"/>
      <c r="DC7" s="673"/>
      <c r="DD7" s="626">
        <v>68823</v>
      </c>
      <c r="DE7" s="621"/>
      <c r="DF7" s="621"/>
      <c r="DG7" s="621"/>
      <c r="DH7" s="621"/>
      <c r="DI7" s="621"/>
      <c r="DJ7" s="621"/>
      <c r="DK7" s="621"/>
      <c r="DL7" s="621"/>
      <c r="DM7" s="621"/>
      <c r="DN7" s="621"/>
      <c r="DO7" s="621"/>
      <c r="DP7" s="622"/>
      <c r="DQ7" s="626">
        <v>424544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389</v>
      </c>
      <c r="S8" s="621"/>
      <c r="T8" s="621"/>
      <c r="U8" s="621"/>
      <c r="V8" s="621"/>
      <c r="W8" s="621"/>
      <c r="X8" s="621"/>
      <c r="Y8" s="622"/>
      <c r="Z8" s="673">
        <v>0</v>
      </c>
      <c r="AA8" s="673"/>
      <c r="AB8" s="673"/>
      <c r="AC8" s="673"/>
      <c r="AD8" s="674">
        <v>389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3940</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973749</v>
      </c>
      <c r="CS8" s="621"/>
      <c r="CT8" s="621"/>
      <c r="CU8" s="621"/>
      <c r="CV8" s="621"/>
      <c r="CW8" s="621"/>
      <c r="CX8" s="621"/>
      <c r="CY8" s="622"/>
      <c r="CZ8" s="673">
        <v>23.3</v>
      </c>
      <c r="DA8" s="673"/>
      <c r="DB8" s="673"/>
      <c r="DC8" s="673"/>
      <c r="DD8" s="626">
        <v>4402</v>
      </c>
      <c r="DE8" s="621"/>
      <c r="DF8" s="621"/>
      <c r="DG8" s="621"/>
      <c r="DH8" s="621"/>
      <c r="DI8" s="621"/>
      <c r="DJ8" s="621"/>
      <c r="DK8" s="621"/>
      <c r="DL8" s="621"/>
      <c r="DM8" s="621"/>
      <c r="DN8" s="621"/>
      <c r="DO8" s="621"/>
      <c r="DP8" s="622"/>
      <c r="DQ8" s="626">
        <v>485860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233</v>
      </c>
      <c r="S9" s="621"/>
      <c r="T9" s="621"/>
      <c r="U9" s="621"/>
      <c r="V9" s="621"/>
      <c r="W9" s="621"/>
      <c r="X9" s="621"/>
      <c r="Y9" s="622"/>
      <c r="Z9" s="673">
        <v>0</v>
      </c>
      <c r="AA9" s="673"/>
      <c r="AB9" s="673"/>
      <c r="AC9" s="673"/>
      <c r="AD9" s="674">
        <v>233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74855</v>
      </c>
      <c r="BH9" s="621"/>
      <c r="BI9" s="621"/>
      <c r="BJ9" s="621"/>
      <c r="BK9" s="621"/>
      <c r="BL9" s="621"/>
      <c r="BM9" s="621"/>
      <c r="BN9" s="622"/>
      <c r="BO9" s="673">
        <v>35.700000000000003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329020</v>
      </c>
      <c r="CS9" s="621"/>
      <c r="CT9" s="621"/>
      <c r="CU9" s="621"/>
      <c r="CV9" s="621"/>
      <c r="CW9" s="621"/>
      <c r="CX9" s="621"/>
      <c r="CY9" s="622"/>
      <c r="CZ9" s="673">
        <v>7.9</v>
      </c>
      <c r="DA9" s="673"/>
      <c r="DB9" s="673"/>
      <c r="DC9" s="673"/>
      <c r="DD9" s="626">
        <v>71419</v>
      </c>
      <c r="DE9" s="621"/>
      <c r="DF9" s="621"/>
      <c r="DG9" s="621"/>
      <c r="DH9" s="621"/>
      <c r="DI9" s="621"/>
      <c r="DJ9" s="621"/>
      <c r="DK9" s="621"/>
      <c r="DL9" s="621"/>
      <c r="DM9" s="621"/>
      <c r="DN9" s="621"/>
      <c r="DO9" s="621"/>
      <c r="DP9" s="622"/>
      <c r="DQ9" s="626">
        <v>216184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57889</v>
      </c>
      <c r="S10" s="621"/>
      <c r="T10" s="621"/>
      <c r="U10" s="621"/>
      <c r="V10" s="621"/>
      <c r="W10" s="621"/>
      <c r="X10" s="621"/>
      <c r="Y10" s="622"/>
      <c r="Z10" s="673">
        <v>1.4</v>
      </c>
      <c r="AA10" s="673"/>
      <c r="AB10" s="673"/>
      <c r="AC10" s="673"/>
      <c r="AD10" s="674">
        <v>57889</v>
      </c>
      <c r="AE10" s="674"/>
      <c r="AF10" s="674"/>
      <c r="AG10" s="674"/>
      <c r="AH10" s="674"/>
      <c r="AI10" s="674"/>
      <c r="AJ10" s="674"/>
      <c r="AK10" s="674"/>
      <c r="AL10" s="643">
        <v>2.8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6983</v>
      </c>
      <c r="BH10" s="621"/>
      <c r="BI10" s="621"/>
      <c r="BJ10" s="621"/>
      <c r="BK10" s="621"/>
      <c r="BL10" s="621"/>
      <c r="BM10" s="621"/>
      <c r="BN10" s="622"/>
      <c r="BO10" s="673">
        <v>3.3</v>
      </c>
      <c r="BP10" s="673"/>
      <c r="BQ10" s="673"/>
      <c r="BR10" s="673"/>
      <c r="BS10" s="626">
        <v>1130</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34</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34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2858</v>
      </c>
      <c r="BH11" s="621"/>
      <c r="BI11" s="621"/>
      <c r="BJ11" s="621"/>
      <c r="BK11" s="621"/>
      <c r="BL11" s="621"/>
      <c r="BM11" s="621"/>
      <c r="BN11" s="622"/>
      <c r="BO11" s="673">
        <v>1.4</v>
      </c>
      <c r="BP11" s="673"/>
      <c r="BQ11" s="673"/>
      <c r="BR11" s="673"/>
      <c r="BS11" s="626">
        <v>567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78030</v>
      </c>
      <c r="CS11" s="621"/>
      <c r="CT11" s="621"/>
      <c r="CU11" s="621"/>
      <c r="CV11" s="621"/>
      <c r="CW11" s="621"/>
      <c r="CX11" s="621"/>
      <c r="CY11" s="622"/>
      <c r="CZ11" s="673">
        <v>1.9</v>
      </c>
      <c r="DA11" s="673"/>
      <c r="DB11" s="673"/>
      <c r="DC11" s="673"/>
      <c r="DD11" s="626">
        <v>10515</v>
      </c>
      <c r="DE11" s="621"/>
      <c r="DF11" s="621"/>
      <c r="DG11" s="621"/>
      <c r="DH11" s="621"/>
      <c r="DI11" s="621"/>
      <c r="DJ11" s="621"/>
      <c r="DK11" s="621"/>
      <c r="DL11" s="621"/>
      <c r="DM11" s="621"/>
      <c r="DN11" s="621"/>
      <c r="DO11" s="621"/>
      <c r="DP11" s="622"/>
      <c r="DQ11" s="626">
        <v>66675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78675</v>
      </c>
      <c r="BH12" s="621"/>
      <c r="BI12" s="621"/>
      <c r="BJ12" s="621"/>
      <c r="BK12" s="621"/>
      <c r="BL12" s="621"/>
      <c r="BM12" s="621"/>
      <c r="BN12" s="622"/>
      <c r="BO12" s="673">
        <v>37.5</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33197</v>
      </c>
      <c r="CS12" s="621"/>
      <c r="CT12" s="621"/>
      <c r="CU12" s="621"/>
      <c r="CV12" s="621"/>
      <c r="CW12" s="621"/>
      <c r="CX12" s="621"/>
      <c r="CY12" s="622"/>
      <c r="CZ12" s="673">
        <v>0.8</v>
      </c>
      <c r="DA12" s="673"/>
      <c r="DB12" s="673"/>
      <c r="DC12" s="673"/>
      <c r="DD12" s="626" t="s">
        <v>111</v>
      </c>
      <c r="DE12" s="621"/>
      <c r="DF12" s="621"/>
      <c r="DG12" s="621"/>
      <c r="DH12" s="621"/>
      <c r="DI12" s="621"/>
      <c r="DJ12" s="621"/>
      <c r="DK12" s="621"/>
      <c r="DL12" s="621"/>
      <c r="DM12" s="621"/>
      <c r="DN12" s="621"/>
      <c r="DO12" s="621"/>
      <c r="DP12" s="622"/>
      <c r="DQ12" s="626">
        <v>20197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3479</v>
      </c>
      <c r="S13" s="621"/>
      <c r="T13" s="621"/>
      <c r="U13" s="621"/>
      <c r="V13" s="621"/>
      <c r="W13" s="621"/>
      <c r="X13" s="621"/>
      <c r="Y13" s="622"/>
      <c r="Z13" s="673">
        <v>0.1</v>
      </c>
      <c r="AA13" s="673"/>
      <c r="AB13" s="673"/>
      <c r="AC13" s="673"/>
      <c r="AD13" s="674">
        <v>3479</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77471</v>
      </c>
      <c r="BH13" s="621"/>
      <c r="BI13" s="621"/>
      <c r="BJ13" s="621"/>
      <c r="BK13" s="621"/>
      <c r="BL13" s="621"/>
      <c r="BM13" s="621"/>
      <c r="BN13" s="622"/>
      <c r="BO13" s="673">
        <v>37</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675569</v>
      </c>
      <c r="CS13" s="621"/>
      <c r="CT13" s="621"/>
      <c r="CU13" s="621"/>
      <c r="CV13" s="621"/>
      <c r="CW13" s="621"/>
      <c r="CX13" s="621"/>
      <c r="CY13" s="622"/>
      <c r="CZ13" s="673">
        <v>16.100000000000001</v>
      </c>
      <c r="DA13" s="673"/>
      <c r="DB13" s="673"/>
      <c r="DC13" s="673"/>
      <c r="DD13" s="626">
        <v>354011</v>
      </c>
      <c r="DE13" s="621"/>
      <c r="DF13" s="621"/>
      <c r="DG13" s="621"/>
      <c r="DH13" s="621"/>
      <c r="DI13" s="621"/>
      <c r="DJ13" s="621"/>
      <c r="DK13" s="621"/>
      <c r="DL13" s="621"/>
      <c r="DM13" s="621"/>
      <c r="DN13" s="621"/>
      <c r="DO13" s="621"/>
      <c r="DP13" s="622"/>
      <c r="DQ13" s="626">
        <v>295262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6126</v>
      </c>
      <c r="BH14" s="621"/>
      <c r="BI14" s="621"/>
      <c r="BJ14" s="621"/>
      <c r="BK14" s="621"/>
      <c r="BL14" s="621"/>
      <c r="BM14" s="621"/>
      <c r="BN14" s="622"/>
      <c r="BO14" s="673">
        <v>2.9</v>
      </c>
      <c r="BP14" s="673"/>
      <c r="BQ14" s="673"/>
      <c r="BR14" s="673"/>
      <c r="BS14" s="626">
        <v>672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418588</v>
      </c>
      <c r="CS14" s="621"/>
      <c r="CT14" s="621"/>
      <c r="CU14" s="621"/>
      <c r="CV14" s="621"/>
      <c r="CW14" s="621"/>
      <c r="CX14" s="621"/>
      <c r="CY14" s="622"/>
      <c r="CZ14" s="673">
        <v>10</v>
      </c>
      <c r="DA14" s="673"/>
      <c r="DB14" s="673"/>
      <c r="DC14" s="673"/>
      <c r="DD14" s="626">
        <v>242584</v>
      </c>
      <c r="DE14" s="621"/>
      <c r="DF14" s="621"/>
      <c r="DG14" s="621"/>
      <c r="DH14" s="621"/>
      <c r="DI14" s="621"/>
      <c r="DJ14" s="621"/>
      <c r="DK14" s="621"/>
      <c r="DL14" s="621"/>
      <c r="DM14" s="621"/>
      <c r="DN14" s="621"/>
      <c r="DO14" s="621"/>
      <c r="DP14" s="622"/>
      <c r="DQ14" s="626">
        <v>167694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95</v>
      </c>
      <c r="S15" s="621"/>
      <c r="T15" s="621"/>
      <c r="U15" s="621"/>
      <c r="V15" s="621"/>
      <c r="W15" s="621"/>
      <c r="X15" s="621"/>
      <c r="Y15" s="622"/>
      <c r="Z15" s="673">
        <v>0</v>
      </c>
      <c r="AA15" s="673"/>
      <c r="AB15" s="673"/>
      <c r="AC15" s="673"/>
      <c r="AD15" s="674">
        <v>95</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22990</v>
      </c>
      <c r="BH15" s="621"/>
      <c r="BI15" s="621"/>
      <c r="BJ15" s="621"/>
      <c r="BK15" s="621"/>
      <c r="BL15" s="621"/>
      <c r="BM15" s="621"/>
      <c r="BN15" s="622"/>
      <c r="BO15" s="673">
        <v>11</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195296</v>
      </c>
      <c r="CS15" s="621"/>
      <c r="CT15" s="621"/>
      <c r="CU15" s="621"/>
      <c r="CV15" s="621"/>
      <c r="CW15" s="621"/>
      <c r="CX15" s="621"/>
      <c r="CY15" s="622"/>
      <c r="CZ15" s="673">
        <v>4.7</v>
      </c>
      <c r="DA15" s="673"/>
      <c r="DB15" s="673"/>
      <c r="DC15" s="673"/>
      <c r="DD15" s="626">
        <v>13140</v>
      </c>
      <c r="DE15" s="621"/>
      <c r="DF15" s="621"/>
      <c r="DG15" s="621"/>
      <c r="DH15" s="621"/>
      <c r="DI15" s="621"/>
      <c r="DJ15" s="621"/>
      <c r="DK15" s="621"/>
      <c r="DL15" s="621"/>
      <c r="DM15" s="621"/>
      <c r="DN15" s="621"/>
      <c r="DO15" s="621"/>
      <c r="DP15" s="622"/>
      <c r="DQ15" s="626">
        <v>172128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1918545</v>
      </c>
      <c r="S16" s="621"/>
      <c r="T16" s="621"/>
      <c r="U16" s="621"/>
      <c r="V16" s="621"/>
      <c r="W16" s="621"/>
      <c r="X16" s="621"/>
      <c r="Y16" s="622"/>
      <c r="Z16" s="673">
        <v>44.8</v>
      </c>
      <c r="AA16" s="673"/>
      <c r="AB16" s="673"/>
      <c r="AC16" s="673"/>
      <c r="AD16" s="674">
        <v>1750388</v>
      </c>
      <c r="AE16" s="674"/>
      <c r="AF16" s="674"/>
      <c r="AG16" s="674"/>
      <c r="AH16" s="674"/>
      <c r="AI16" s="674"/>
      <c r="AJ16" s="674"/>
      <c r="AK16" s="674"/>
      <c r="AL16" s="643">
        <v>86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1750388</v>
      </c>
      <c r="S17" s="621"/>
      <c r="T17" s="621"/>
      <c r="U17" s="621"/>
      <c r="V17" s="621"/>
      <c r="W17" s="621"/>
      <c r="X17" s="621"/>
      <c r="Y17" s="622"/>
      <c r="Z17" s="673">
        <v>40.799999999999997</v>
      </c>
      <c r="AA17" s="673"/>
      <c r="AB17" s="673"/>
      <c r="AC17" s="673"/>
      <c r="AD17" s="674">
        <v>1750388</v>
      </c>
      <c r="AE17" s="674"/>
      <c r="AF17" s="674"/>
      <c r="AG17" s="674"/>
      <c r="AH17" s="674"/>
      <c r="AI17" s="674"/>
      <c r="AJ17" s="674"/>
      <c r="AK17" s="674"/>
      <c r="AL17" s="643">
        <v>86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435914</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430841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168157</v>
      </c>
      <c r="S18" s="621"/>
      <c r="T18" s="621"/>
      <c r="U18" s="621"/>
      <c r="V18" s="621"/>
      <c r="W18" s="621"/>
      <c r="X18" s="621"/>
      <c r="Y18" s="622"/>
      <c r="Z18" s="673">
        <v>3.9</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13164</v>
      </c>
      <c r="BH19" s="621"/>
      <c r="BI19" s="621"/>
      <c r="BJ19" s="621"/>
      <c r="BK19" s="621"/>
      <c r="BL19" s="621"/>
      <c r="BM19" s="621"/>
      <c r="BN19" s="622"/>
      <c r="BO19" s="673">
        <v>6.3</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2211103</v>
      </c>
      <c r="S20" s="621"/>
      <c r="T20" s="621"/>
      <c r="U20" s="621"/>
      <c r="V20" s="621"/>
      <c r="W20" s="621"/>
      <c r="X20" s="621"/>
      <c r="Y20" s="622"/>
      <c r="Z20" s="673">
        <v>51.6</v>
      </c>
      <c r="AA20" s="673"/>
      <c r="AB20" s="673"/>
      <c r="AC20" s="673"/>
      <c r="AD20" s="674">
        <v>2029782</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13164</v>
      </c>
      <c r="BH20" s="621"/>
      <c r="BI20" s="621"/>
      <c r="BJ20" s="621"/>
      <c r="BK20" s="621"/>
      <c r="BL20" s="621"/>
      <c r="BM20" s="621"/>
      <c r="BN20" s="622"/>
      <c r="BO20" s="673">
        <v>6.3</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4186077</v>
      </c>
      <c r="CS20" s="621"/>
      <c r="CT20" s="621"/>
      <c r="CU20" s="621"/>
      <c r="CV20" s="621"/>
      <c r="CW20" s="621"/>
      <c r="CX20" s="621"/>
      <c r="CY20" s="622"/>
      <c r="CZ20" s="673">
        <v>100</v>
      </c>
      <c r="DA20" s="673"/>
      <c r="DB20" s="673"/>
      <c r="DC20" s="673"/>
      <c r="DD20" s="626">
        <v>764894</v>
      </c>
      <c r="DE20" s="621"/>
      <c r="DF20" s="621"/>
      <c r="DG20" s="621"/>
      <c r="DH20" s="621"/>
      <c r="DI20" s="621"/>
      <c r="DJ20" s="621"/>
      <c r="DK20" s="621"/>
      <c r="DL20" s="621"/>
      <c r="DM20" s="621"/>
      <c r="DN20" s="621"/>
      <c r="DO20" s="621"/>
      <c r="DP20" s="622"/>
      <c r="DQ20" s="626">
        <v>2332767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13811</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32492</v>
      </c>
      <c r="S23" s="621"/>
      <c r="T23" s="621"/>
      <c r="U23" s="621"/>
      <c r="V23" s="621"/>
      <c r="W23" s="621"/>
      <c r="X23" s="621"/>
      <c r="Y23" s="622"/>
      <c r="Z23" s="673">
        <v>0.8</v>
      </c>
      <c r="AA23" s="673"/>
      <c r="AB23" s="673"/>
      <c r="AC23" s="673"/>
      <c r="AD23" s="674">
        <v>418</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13164</v>
      </c>
      <c r="BH23" s="621"/>
      <c r="BI23" s="621"/>
      <c r="BJ23" s="621"/>
      <c r="BK23" s="621"/>
      <c r="BL23" s="621"/>
      <c r="BM23" s="621"/>
      <c r="BN23" s="622"/>
      <c r="BO23" s="673">
        <v>6.3</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12077</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1486630</v>
      </c>
      <c r="CS24" s="671"/>
      <c r="CT24" s="671"/>
      <c r="CU24" s="671"/>
      <c r="CV24" s="671"/>
      <c r="CW24" s="671"/>
      <c r="CX24" s="671"/>
      <c r="CY24" s="718"/>
      <c r="CZ24" s="722">
        <v>35.5</v>
      </c>
      <c r="DA24" s="723"/>
      <c r="DB24" s="723"/>
      <c r="DC24" s="724"/>
      <c r="DD24" s="717">
        <v>1055024</v>
      </c>
      <c r="DE24" s="671"/>
      <c r="DF24" s="671"/>
      <c r="DG24" s="671"/>
      <c r="DH24" s="671"/>
      <c r="DI24" s="671"/>
      <c r="DJ24" s="671"/>
      <c r="DK24" s="718"/>
      <c r="DL24" s="717">
        <v>1012454</v>
      </c>
      <c r="DM24" s="671"/>
      <c r="DN24" s="671"/>
      <c r="DO24" s="671"/>
      <c r="DP24" s="671"/>
      <c r="DQ24" s="671"/>
      <c r="DR24" s="671"/>
      <c r="DS24" s="671"/>
      <c r="DT24" s="671"/>
      <c r="DU24" s="671"/>
      <c r="DV24" s="718"/>
      <c r="DW24" s="719">
        <v>48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449490</v>
      </c>
      <c r="S25" s="621"/>
      <c r="T25" s="621"/>
      <c r="U25" s="621"/>
      <c r="V25" s="621"/>
      <c r="W25" s="621"/>
      <c r="X25" s="621"/>
      <c r="Y25" s="622"/>
      <c r="Z25" s="673">
        <v>10.5</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558427</v>
      </c>
      <c r="CS25" s="639"/>
      <c r="CT25" s="639"/>
      <c r="CU25" s="639"/>
      <c r="CV25" s="639"/>
      <c r="CW25" s="639"/>
      <c r="CX25" s="639"/>
      <c r="CY25" s="640"/>
      <c r="CZ25" s="623">
        <v>13.3</v>
      </c>
      <c r="DA25" s="641"/>
      <c r="DB25" s="641"/>
      <c r="DC25" s="642"/>
      <c r="DD25" s="626">
        <v>516455</v>
      </c>
      <c r="DE25" s="639"/>
      <c r="DF25" s="639"/>
      <c r="DG25" s="639"/>
      <c r="DH25" s="639"/>
      <c r="DI25" s="639"/>
      <c r="DJ25" s="639"/>
      <c r="DK25" s="640"/>
      <c r="DL25" s="626">
        <v>475682</v>
      </c>
      <c r="DM25" s="639"/>
      <c r="DN25" s="639"/>
      <c r="DO25" s="639"/>
      <c r="DP25" s="639"/>
      <c r="DQ25" s="639"/>
      <c r="DR25" s="639"/>
      <c r="DS25" s="639"/>
      <c r="DT25" s="639"/>
      <c r="DU25" s="639"/>
      <c r="DV25" s="640"/>
      <c r="DW25" s="643">
        <v>22.5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329540</v>
      </c>
      <c r="CS26" s="621"/>
      <c r="CT26" s="621"/>
      <c r="CU26" s="621"/>
      <c r="CV26" s="621"/>
      <c r="CW26" s="621"/>
      <c r="CX26" s="621"/>
      <c r="CY26" s="622"/>
      <c r="CZ26" s="623">
        <v>7.9</v>
      </c>
      <c r="DA26" s="641"/>
      <c r="DB26" s="641"/>
      <c r="DC26" s="642"/>
      <c r="DD26" s="626">
        <v>290188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419455</v>
      </c>
      <c r="S27" s="621"/>
      <c r="T27" s="621"/>
      <c r="U27" s="621"/>
      <c r="V27" s="621"/>
      <c r="W27" s="621"/>
      <c r="X27" s="621"/>
      <c r="Y27" s="622"/>
      <c r="Z27" s="673">
        <v>9.8000000000000007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209591</v>
      </c>
      <c r="BH27" s="621"/>
      <c r="BI27" s="621"/>
      <c r="BJ27" s="621"/>
      <c r="BK27" s="621"/>
      <c r="BL27" s="621"/>
      <c r="BM27" s="621"/>
      <c r="BN27" s="622"/>
      <c r="BO27" s="673">
        <v>100</v>
      </c>
      <c r="BP27" s="673"/>
      <c r="BQ27" s="673"/>
      <c r="BR27" s="673"/>
      <c r="BS27" s="626">
        <v>2369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492289</v>
      </c>
      <c r="CS27" s="639"/>
      <c r="CT27" s="639"/>
      <c r="CU27" s="639"/>
      <c r="CV27" s="639"/>
      <c r="CW27" s="639"/>
      <c r="CX27" s="639"/>
      <c r="CY27" s="640"/>
      <c r="CZ27" s="623">
        <v>11.8</v>
      </c>
      <c r="DA27" s="641"/>
      <c r="DB27" s="641"/>
      <c r="DC27" s="642"/>
      <c r="DD27" s="626">
        <v>107728</v>
      </c>
      <c r="DE27" s="639"/>
      <c r="DF27" s="639"/>
      <c r="DG27" s="639"/>
      <c r="DH27" s="639"/>
      <c r="DI27" s="639"/>
      <c r="DJ27" s="639"/>
      <c r="DK27" s="640"/>
      <c r="DL27" s="626">
        <v>105931</v>
      </c>
      <c r="DM27" s="639"/>
      <c r="DN27" s="639"/>
      <c r="DO27" s="639"/>
      <c r="DP27" s="639"/>
      <c r="DQ27" s="639"/>
      <c r="DR27" s="639"/>
      <c r="DS27" s="639"/>
      <c r="DT27" s="639"/>
      <c r="DU27" s="639"/>
      <c r="DV27" s="640"/>
      <c r="DW27" s="643">
        <v>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3925</v>
      </c>
      <c r="S28" s="621"/>
      <c r="T28" s="621"/>
      <c r="U28" s="621"/>
      <c r="V28" s="621"/>
      <c r="W28" s="621"/>
      <c r="X28" s="621"/>
      <c r="Y28" s="622"/>
      <c r="Z28" s="673">
        <v>0.1</v>
      </c>
      <c r="AA28" s="673"/>
      <c r="AB28" s="673"/>
      <c r="AC28" s="673"/>
      <c r="AD28" s="674">
        <v>2095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435914</v>
      </c>
      <c r="CS28" s="621"/>
      <c r="CT28" s="621"/>
      <c r="CU28" s="621"/>
      <c r="CV28" s="621"/>
      <c r="CW28" s="621"/>
      <c r="CX28" s="621"/>
      <c r="CY28" s="622"/>
      <c r="CZ28" s="623">
        <v>10.4</v>
      </c>
      <c r="DA28" s="641"/>
      <c r="DB28" s="641"/>
      <c r="DC28" s="642"/>
      <c r="DD28" s="626">
        <v>430841</v>
      </c>
      <c r="DE28" s="621"/>
      <c r="DF28" s="621"/>
      <c r="DG28" s="621"/>
      <c r="DH28" s="621"/>
      <c r="DI28" s="621"/>
      <c r="DJ28" s="621"/>
      <c r="DK28" s="622"/>
      <c r="DL28" s="626">
        <v>430841</v>
      </c>
      <c r="DM28" s="621"/>
      <c r="DN28" s="621"/>
      <c r="DO28" s="621"/>
      <c r="DP28" s="621"/>
      <c r="DQ28" s="621"/>
      <c r="DR28" s="621"/>
      <c r="DS28" s="621"/>
      <c r="DT28" s="621"/>
      <c r="DU28" s="621"/>
      <c r="DV28" s="622"/>
      <c r="DW28" s="643">
        <v>20.399999999999999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512854</v>
      </c>
      <c r="S29" s="621"/>
      <c r="T29" s="621"/>
      <c r="U29" s="621"/>
      <c r="V29" s="621"/>
      <c r="W29" s="621"/>
      <c r="X29" s="621"/>
      <c r="Y29" s="622"/>
      <c r="Z29" s="673">
        <v>12</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435827</v>
      </c>
      <c r="CS29" s="639"/>
      <c r="CT29" s="639"/>
      <c r="CU29" s="639"/>
      <c r="CV29" s="639"/>
      <c r="CW29" s="639"/>
      <c r="CX29" s="639"/>
      <c r="CY29" s="640"/>
      <c r="CZ29" s="623">
        <v>10.4</v>
      </c>
      <c r="DA29" s="641"/>
      <c r="DB29" s="641"/>
      <c r="DC29" s="642"/>
      <c r="DD29" s="626">
        <v>430754</v>
      </c>
      <c r="DE29" s="639"/>
      <c r="DF29" s="639"/>
      <c r="DG29" s="639"/>
      <c r="DH29" s="639"/>
      <c r="DI29" s="639"/>
      <c r="DJ29" s="639"/>
      <c r="DK29" s="640"/>
      <c r="DL29" s="626">
        <v>430754</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64939</v>
      </c>
      <c r="S30" s="621"/>
      <c r="T30" s="621"/>
      <c r="U30" s="621"/>
      <c r="V30" s="621"/>
      <c r="W30" s="621"/>
      <c r="X30" s="621"/>
      <c r="Y30" s="622"/>
      <c r="Z30" s="673">
        <v>1.5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96.9</v>
      </c>
      <c r="BH30" s="687"/>
      <c r="BI30" s="687"/>
      <c r="BJ30" s="687"/>
      <c r="BK30" s="687"/>
      <c r="BL30" s="687"/>
      <c r="BM30" s="688">
        <v>89.6</v>
      </c>
      <c r="BN30" s="687"/>
      <c r="BO30" s="687"/>
      <c r="BP30" s="687"/>
      <c r="BQ30" s="689"/>
      <c r="BR30" s="686">
        <v>97.1</v>
      </c>
      <c r="BS30" s="687"/>
      <c r="BT30" s="687"/>
      <c r="BU30" s="687"/>
      <c r="BV30" s="687"/>
      <c r="BW30" s="687"/>
      <c r="BX30" s="688">
        <v>88.5</v>
      </c>
      <c r="BY30" s="687"/>
      <c r="BZ30" s="687"/>
      <c r="CA30" s="687"/>
      <c r="CB30" s="689"/>
      <c r="CD30" s="692"/>
      <c r="CE30" s="693"/>
      <c r="CF30" s="657" t="s">
        <v>293</v>
      </c>
      <c r="CG30" s="654"/>
      <c r="CH30" s="654"/>
      <c r="CI30" s="654"/>
      <c r="CJ30" s="654"/>
      <c r="CK30" s="654"/>
      <c r="CL30" s="654"/>
      <c r="CM30" s="654"/>
      <c r="CN30" s="654"/>
      <c r="CO30" s="654"/>
      <c r="CP30" s="654"/>
      <c r="CQ30" s="655"/>
      <c r="CR30" s="620">
        <v>407400</v>
      </c>
      <c r="CS30" s="621"/>
      <c r="CT30" s="621"/>
      <c r="CU30" s="621"/>
      <c r="CV30" s="621"/>
      <c r="CW30" s="621"/>
      <c r="CX30" s="621"/>
      <c r="CY30" s="622"/>
      <c r="CZ30" s="623">
        <v>9.6999999999999993</v>
      </c>
      <c r="DA30" s="641"/>
      <c r="DB30" s="641"/>
      <c r="DC30" s="642"/>
      <c r="DD30" s="626">
        <v>402481</v>
      </c>
      <c r="DE30" s="621"/>
      <c r="DF30" s="621"/>
      <c r="DG30" s="621"/>
      <c r="DH30" s="621"/>
      <c r="DI30" s="621"/>
      <c r="DJ30" s="621"/>
      <c r="DK30" s="622"/>
      <c r="DL30" s="626">
        <v>402481</v>
      </c>
      <c r="DM30" s="621"/>
      <c r="DN30" s="621"/>
      <c r="DO30" s="621"/>
      <c r="DP30" s="621"/>
      <c r="DQ30" s="621"/>
      <c r="DR30" s="621"/>
      <c r="DS30" s="621"/>
      <c r="DT30" s="621"/>
      <c r="DU30" s="621"/>
      <c r="DV30" s="622"/>
      <c r="DW30" s="643">
        <v>19.100000000000001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162475</v>
      </c>
      <c r="S31" s="621"/>
      <c r="T31" s="621"/>
      <c r="U31" s="621"/>
      <c r="V31" s="621"/>
      <c r="W31" s="621"/>
      <c r="X31" s="621"/>
      <c r="Y31" s="622"/>
      <c r="Z31" s="673">
        <v>3.8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95.8</v>
      </c>
      <c r="BH31" s="639"/>
      <c r="BI31" s="639"/>
      <c r="BJ31" s="639"/>
      <c r="BK31" s="639"/>
      <c r="BL31" s="639"/>
      <c r="BM31" s="675">
        <v>87.6</v>
      </c>
      <c r="BN31" s="685"/>
      <c r="BO31" s="685"/>
      <c r="BP31" s="685"/>
      <c r="BQ31" s="649"/>
      <c r="BR31" s="684">
        <v>95.3</v>
      </c>
      <c r="BS31" s="639"/>
      <c r="BT31" s="639"/>
      <c r="BU31" s="639"/>
      <c r="BV31" s="639"/>
      <c r="BW31" s="639"/>
      <c r="BX31" s="675">
        <v>85.3</v>
      </c>
      <c r="BY31" s="685"/>
      <c r="BZ31" s="685"/>
      <c r="CA31" s="685"/>
      <c r="CB31" s="649"/>
      <c r="CD31" s="692"/>
      <c r="CE31" s="693"/>
      <c r="CF31" s="657" t="s">
        <v>297</v>
      </c>
      <c r="CG31" s="654"/>
      <c r="CH31" s="654"/>
      <c r="CI31" s="654"/>
      <c r="CJ31" s="654"/>
      <c r="CK31" s="654"/>
      <c r="CL31" s="654"/>
      <c r="CM31" s="654"/>
      <c r="CN31" s="654"/>
      <c r="CO31" s="654"/>
      <c r="CP31" s="654"/>
      <c r="CQ31" s="655"/>
      <c r="CR31" s="620">
        <v>28427</v>
      </c>
      <c r="CS31" s="639"/>
      <c r="CT31" s="639"/>
      <c r="CU31" s="639"/>
      <c r="CV31" s="639"/>
      <c r="CW31" s="639"/>
      <c r="CX31" s="639"/>
      <c r="CY31" s="640"/>
      <c r="CZ31" s="623">
        <v>0.7</v>
      </c>
      <c r="DA31" s="641"/>
      <c r="DB31" s="641"/>
      <c r="DC31" s="642"/>
      <c r="DD31" s="626">
        <v>28273</v>
      </c>
      <c r="DE31" s="639"/>
      <c r="DF31" s="639"/>
      <c r="DG31" s="639"/>
      <c r="DH31" s="639"/>
      <c r="DI31" s="639"/>
      <c r="DJ31" s="639"/>
      <c r="DK31" s="640"/>
      <c r="DL31" s="626">
        <v>28273</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52328</v>
      </c>
      <c r="S32" s="621"/>
      <c r="T32" s="621"/>
      <c r="U32" s="621"/>
      <c r="V32" s="621"/>
      <c r="W32" s="621"/>
      <c r="X32" s="621"/>
      <c r="Y32" s="622"/>
      <c r="Z32" s="673">
        <v>1.2</v>
      </c>
      <c r="AA32" s="673"/>
      <c r="AB32" s="673"/>
      <c r="AC32" s="673"/>
      <c r="AD32" s="674">
        <v>2629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96.9</v>
      </c>
      <c r="BH32" s="605"/>
      <c r="BI32" s="605"/>
      <c r="BJ32" s="605"/>
      <c r="BK32" s="605"/>
      <c r="BL32" s="605"/>
      <c r="BM32" s="668">
        <v>88.3</v>
      </c>
      <c r="BN32" s="605"/>
      <c r="BO32" s="605"/>
      <c r="BP32" s="605"/>
      <c r="BQ32" s="662"/>
      <c r="BR32" s="683">
        <v>97.7</v>
      </c>
      <c r="BS32" s="605"/>
      <c r="BT32" s="605"/>
      <c r="BU32" s="605"/>
      <c r="BV32" s="605"/>
      <c r="BW32" s="605"/>
      <c r="BX32" s="668">
        <v>88</v>
      </c>
      <c r="BY32" s="605"/>
      <c r="BZ32" s="605"/>
      <c r="CA32" s="605"/>
      <c r="CB32" s="662"/>
      <c r="CD32" s="694"/>
      <c r="CE32" s="695"/>
      <c r="CF32" s="657" t="s">
        <v>300</v>
      </c>
      <c r="CG32" s="654"/>
      <c r="CH32" s="654"/>
      <c r="CI32" s="654"/>
      <c r="CJ32" s="654"/>
      <c r="CK32" s="654"/>
      <c r="CL32" s="654"/>
      <c r="CM32" s="654"/>
      <c r="CN32" s="654"/>
      <c r="CO32" s="654"/>
      <c r="CP32" s="654"/>
      <c r="CQ32" s="655"/>
      <c r="CR32" s="620">
        <v>87</v>
      </c>
      <c r="CS32" s="621"/>
      <c r="CT32" s="621"/>
      <c r="CU32" s="621"/>
      <c r="CV32" s="621"/>
      <c r="CW32" s="621"/>
      <c r="CX32" s="621"/>
      <c r="CY32" s="622"/>
      <c r="CZ32" s="623">
        <v>0</v>
      </c>
      <c r="DA32" s="641"/>
      <c r="DB32" s="641"/>
      <c r="DC32" s="642"/>
      <c r="DD32" s="626">
        <v>87</v>
      </c>
      <c r="DE32" s="621"/>
      <c r="DF32" s="621"/>
      <c r="DG32" s="621"/>
      <c r="DH32" s="621"/>
      <c r="DI32" s="621"/>
      <c r="DJ32" s="621"/>
      <c r="DK32" s="622"/>
      <c r="DL32" s="626">
        <v>87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350625</v>
      </c>
      <c r="S33" s="621"/>
      <c r="T33" s="621"/>
      <c r="U33" s="621"/>
      <c r="V33" s="621"/>
      <c r="W33" s="621"/>
      <c r="X33" s="621"/>
      <c r="Y33" s="622"/>
      <c r="Z33" s="673">
        <v>8.1999999999999993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1934553</v>
      </c>
      <c r="CS33" s="639"/>
      <c r="CT33" s="639"/>
      <c r="CU33" s="639"/>
      <c r="CV33" s="639"/>
      <c r="CW33" s="639"/>
      <c r="CX33" s="639"/>
      <c r="CY33" s="640"/>
      <c r="CZ33" s="623">
        <v>46.2</v>
      </c>
      <c r="DA33" s="641"/>
      <c r="DB33" s="641"/>
      <c r="DC33" s="642"/>
      <c r="DD33" s="626">
        <v>1201559</v>
      </c>
      <c r="DE33" s="639"/>
      <c r="DF33" s="639"/>
      <c r="DG33" s="639"/>
      <c r="DH33" s="639"/>
      <c r="DI33" s="639"/>
      <c r="DJ33" s="639"/>
      <c r="DK33" s="640"/>
      <c r="DL33" s="626">
        <v>805837</v>
      </c>
      <c r="DM33" s="639"/>
      <c r="DN33" s="639"/>
      <c r="DO33" s="639"/>
      <c r="DP33" s="639"/>
      <c r="DQ33" s="639"/>
      <c r="DR33" s="639"/>
      <c r="DS33" s="639"/>
      <c r="DT33" s="639"/>
      <c r="DU33" s="639"/>
      <c r="DV33" s="640"/>
      <c r="DW33" s="643">
        <v>38.200000000000003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858179</v>
      </c>
      <c r="CS34" s="621"/>
      <c r="CT34" s="621"/>
      <c r="CU34" s="621"/>
      <c r="CV34" s="621"/>
      <c r="CW34" s="621"/>
      <c r="CX34" s="621"/>
      <c r="CY34" s="622"/>
      <c r="CZ34" s="623">
        <v>20.5</v>
      </c>
      <c r="DA34" s="641"/>
      <c r="DB34" s="641"/>
      <c r="DC34" s="642"/>
      <c r="DD34" s="626">
        <v>398364</v>
      </c>
      <c r="DE34" s="621"/>
      <c r="DF34" s="621"/>
      <c r="DG34" s="621"/>
      <c r="DH34" s="621"/>
      <c r="DI34" s="621"/>
      <c r="DJ34" s="621"/>
      <c r="DK34" s="622"/>
      <c r="DL34" s="626">
        <v>352277</v>
      </c>
      <c r="DM34" s="621"/>
      <c r="DN34" s="621"/>
      <c r="DO34" s="621"/>
      <c r="DP34" s="621"/>
      <c r="DQ34" s="621"/>
      <c r="DR34" s="621"/>
      <c r="DS34" s="621"/>
      <c r="DT34" s="621"/>
      <c r="DU34" s="621"/>
      <c r="DV34" s="622"/>
      <c r="DW34" s="643">
        <v>16.7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76525</v>
      </c>
      <c r="S35" s="621"/>
      <c r="T35" s="621"/>
      <c r="U35" s="621"/>
      <c r="V35" s="621"/>
      <c r="W35" s="621"/>
      <c r="X35" s="621"/>
      <c r="Y35" s="622"/>
      <c r="Z35" s="673">
        <v>1.8</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396830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12967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143021</v>
      </c>
      <c r="CS35" s="639"/>
      <c r="CT35" s="639"/>
      <c r="CU35" s="639"/>
      <c r="CV35" s="639"/>
      <c r="CW35" s="639"/>
      <c r="CX35" s="639"/>
      <c r="CY35" s="640"/>
      <c r="CZ35" s="623">
        <v>3.4</v>
      </c>
      <c r="DA35" s="641"/>
      <c r="DB35" s="641"/>
      <c r="DC35" s="642"/>
      <c r="DD35" s="626">
        <v>95901</v>
      </c>
      <c r="DE35" s="639"/>
      <c r="DF35" s="639"/>
      <c r="DG35" s="639"/>
      <c r="DH35" s="639"/>
      <c r="DI35" s="639"/>
      <c r="DJ35" s="639"/>
      <c r="DK35" s="640"/>
      <c r="DL35" s="626">
        <v>59438</v>
      </c>
      <c r="DM35" s="639"/>
      <c r="DN35" s="639"/>
      <c r="DO35" s="639"/>
      <c r="DP35" s="639"/>
      <c r="DQ35" s="639"/>
      <c r="DR35" s="639"/>
      <c r="DS35" s="639"/>
      <c r="DT35" s="639"/>
      <c r="DU35" s="639"/>
      <c r="DV35" s="640"/>
      <c r="DW35" s="643">
        <v>2.8</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4285574</v>
      </c>
      <c r="S36" s="661"/>
      <c r="T36" s="661"/>
      <c r="U36" s="661"/>
      <c r="V36" s="661"/>
      <c r="W36" s="661"/>
      <c r="X36" s="661"/>
      <c r="Y36" s="664"/>
      <c r="Z36" s="665">
        <v>100</v>
      </c>
      <c r="AA36" s="665"/>
      <c r="AB36" s="665"/>
      <c r="AC36" s="665"/>
      <c r="AD36" s="666">
        <v>2034924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145553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4714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340173</v>
      </c>
      <c r="CS36" s="621"/>
      <c r="CT36" s="621"/>
      <c r="CU36" s="621"/>
      <c r="CV36" s="621"/>
      <c r="CW36" s="621"/>
      <c r="CX36" s="621"/>
      <c r="CY36" s="622"/>
      <c r="CZ36" s="623">
        <v>8.1</v>
      </c>
      <c r="DA36" s="641"/>
      <c r="DB36" s="641"/>
      <c r="DC36" s="642"/>
      <c r="DD36" s="626">
        <v>296885</v>
      </c>
      <c r="DE36" s="621"/>
      <c r="DF36" s="621"/>
      <c r="DG36" s="621"/>
      <c r="DH36" s="621"/>
      <c r="DI36" s="621"/>
      <c r="DJ36" s="621"/>
      <c r="DK36" s="622"/>
      <c r="DL36" s="626">
        <v>247592</v>
      </c>
      <c r="DM36" s="621"/>
      <c r="DN36" s="621"/>
      <c r="DO36" s="621"/>
      <c r="DP36" s="621"/>
      <c r="DQ36" s="621"/>
      <c r="DR36" s="621"/>
      <c r="DS36" s="621"/>
      <c r="DT36" s="621"/>
      <c r="DU36" s="621"/>
      <c r="DV36" s="622"/>
      <c r="DW36" s="643">
        <v>11.7</v>
      </c>
      <c r="DX36" s="644"/>
      <c r="DY36" s="644"/>
      <c r="DZ36" s="644"/>
      <c r="EA36" s="644"/>
      <c r="EB36" s="644"/>
      <c r="EC36" s="645"/>
    </row>
    <row r="37" spans="2:133" ht="11.25" customHeight="1">
      <c r="AQ37" s="646" t="s">
        <v>315</v>
      </c>
      <c r="AR37" s="647"/>
      <c r="AS37" s="647"/>
      <c r="AT37" s="647"/>
      <c r="AU37" s="647"/>
      <c r="AV37" s="647"/>
      <c r="AW37" s="647"/>
      <c r="AX37" s="647"/>
      <c r="AY37" s="648"/>
      <c r="AZ37" s="620">
        <v>25830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647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221131</v>
      </c>
      <c r="CS37" s="639"/>
      <c r="CT37" s="639"/>
      <c r="CU37" s="639"/>
      <c r="CV37" s="639"/>
      <c r="CW37" s="639"/>
      <c r="CX37" s="639"/>
      <c r="CY37" s="640"/>
      <c r="CZ37" s="623">
        <v>5.3</v>
      </c>
      <c r="DA37" s="641"/>
      <c r="DB37" s="641"/>
      <c r="DC37" s="642"/>
      <c r="DD37" s="626">
        <v>217231</v>
      </c>
      <c r="DE37" s="639"/>
      <c r="DF37" s="639"/>
      <c r="DG37" s="639"/>
      <c r="DH37" s="639"/>
      <c r="DI37" s="639"/>
      <c r="DJ37" s="639"/>
      <c r="DK37" s="640"/>
      <c r="DL37" s="626">
        <v>213437</v>
      </c>
      <c r="DM37" s="639"/>
      <c r="DN37" s="639"/>
      <c r="DO37" s="639"/>
      <c r="DP37" s="639"/>
      <c r="DQ37" s="639"/>
      <c r="DR37" s="639"/>
      <c r="DS37" s="639"/>
      <c r="DT37" s="639"/>
      <c r="DU37" s="639"/>
      <c r="DV37" s="640"/>
      <c r="DW37" s="643">
        <v>10.1</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943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396830</v>
      </c>
      <c r="CS38" s="621"/>
      <c r="CT38" s="621"/>
      <c r="CU38" s="621"/>
      <c r="CV38" s="621"/>
      <c r="CW38" s="621"/>
      <c r="CX38" s="621"/>
      <c r="CY38" s="622"/>
      <c r="CZ38" s="623">
        <v>9.5</v>
      </c>
      <c r="DA38" s="641"/>
      <c r="DB38" s="641"/>
      <c r="DC38" s="642"/>
      <c r="DD38" s="626">
        <v>356826</v>
      </c>
      <c r="DE38" s="621"/>
      <c r="DF38" s="621"/>
      <c r="DG38" s="621"/>
      <c r="DH38" s="621"/>
      <c r="DI38" s="621"/>
      <c r="DJ38" s="621"/>
      <c r="DK38" s="622"/>
      <c r="DL38" s="626">
        <v>146530</v>
      </c>
      <c r="DM38" s="621"/>
      <c r="DN38" s="621"/>
      <c r="DO38" s="621"/>
      <c r="DP38" s="621"/>
      <c r="DQ38" s="621"/>
      <c r="DR38" s="621"/>
      <c r="DS38" s="621"/>
      <c r="DT38" s="621"/>
      <c r="DU38" s="621"/>
      <c r="DV38" s="622"/>
      <c r="DW38" s="643">
        <v>6.9</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195350</v>
      </c>
      <c r="CS39" s="639"/>
      <c r="CT39" s="639"/>
      <c r="CU39" s="639"/>
      <c r="CV39" s="639"/>
      <c r="CW39" s="639"/>
      <c r="CX39" s="639"/>
      <c r="CY39" s="640"/>
      <c r="CZ39" s="623">
        <v>4.7</v>
      </c>
      <c r="DA39" s="641"/>
      <c r="DB39" s="641"/>
      <c r="DC39" s="642"/>
      <c r="DD39" s="626">
        <v>52583</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59238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t="s">
        <v>319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1000</v>
      </c>
      <c r="CS40" s="621"/>
      <c r="CT40" s="621"/>
      <c r="CU40" s="621"/>
      <c r="CV40" s="621"/>
      <c r="CW40" s="621"/>
      <c r="CX40" s="621"/>
      <c r="CY40" s="622"/>
      <c r="CZ40" s="623">
        <v>0</v>
      </c>
      <c r="DA40" s="641"/>
      <c r="DB40" s="641"/>
      <c r="DC40" s="642"/>
      <c r="DD40" s="626">
        <v>1000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166209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t="s">
        <v>331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764894</v>
      </c>
      <c r="CS42" s="621"/>
      <c r="CT42" s="621"/>
      <c r="CU42" s="621"/>
      <c r="CV42" s="621"/>
      <c r="CW42" s="621"/>
      <c r="CX42" s="621"/>
      <c r="CY42" s="622"/>
      <c r="CZ42" s="623">
        <v>18.3</v>
      </c>
      <c r="DA42" s="624"/>
      <c r="DB42" s="624"/>
      <c r="DC42" s="625"/>
      <c r="DD42" s="626">
        <v>76184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764894</v>
      </c>
      <c r="CS44" s="621"/>
      <c r="CT44" s="621"/>
      <c r="CU44" s="621"/>
      <c r="CV44" s="621"/>
      <c r="CW44" s="621"/>
      <c r="CX44" s="621"/>
      <c r="CY44" s="622"/>
      <c r="CZ44" s="623">
        <v>18.3</v>
      </c>
      <c r="DA44" s="624"/>
      <c r="DB44" s="624"/>
      <c r="DC44" s="625"/>
      <c r="DD44" s="626">
        <v>76184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580890</v>
      </c>
      <c r="CS45" s="639"/>
      <c r="CT45" s="639"/>
      <c r="CU45" s="639"/>
      <c r="CV45" s="639"/>
      <c r="CW45" s="639"/>
      <c r="CX45" s="639"/>
      <c r="CY45" s="640"/>
      <c r="CZ45" s="623">
        <v>13.9</v>
      </c>
      <c r="DA45" s="641"/>
      <c r="DB45" s="641"/>
      <c r="DC45" s="642"/>
      <c r="DD45" s="626">
        <v>6256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184004</v>
      </c>
      <c r="CS46" s="621"/>
      <c r="CT46" s="621"/>
      <c r="CU46" s="621"/>
      <c r="CV46" s="621"/>
      <c r="CW46" s="621"/>
      <c r="CX46" s="621"/>
      <c r="CY46" s="622"/>
      <c r="CZ46" s="623">
        <v>4.4000000000000004</v>
      </c>
      <c r="DA46" s="624"/>
      <c r="DB46" s="624"/>
      <c r="DC46" s="625"/>
      <c r="DD46" s="626">
        <v>69928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4186077</v>
      </c>
      <c r="CS49" s="605"/>
      <c r="CT49" s="605"/>
      <c r="CU49" s="605"/>
      <c r="CV49" s="605"/>
      <c r="CW49" s="605"/>
      <c r="CX49" s="605"/>
      <c r="CY49" s="606"/>
      <c r="CZ49" s="607">
        <v>100</v>
      </c>
      <c r="DA49" s="608"/>
      <c r="DB49" s="608"/>
      <c r="DC49" s="609"/>
      <c r="DD49" s="610">
        <v>2332767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4286</v>
      </c>
      <c r="R7" s="1134"/>
      <c r="S7" s="1134"/>
      <c r="T7" s="1134"/>
      <c r="U7" s="1134"/>
      <c r="V7" s="1134">
        <v>4186</v>
      </c>
      <c r="W7" s="1134"/>
      <c r="X7" s="1134"/>
      <c r="Y7" s="1134"/>
      <c r="Z7" s="1134"/>
      <c r="AA7" s="1134">
        <v>99</v>
      </c>
      <c r="AB7" s="1134"/>
      <c r="AC7" s="1134"/>
      <c r="AD7" s="1134"/>
      <c r="AE7" s="1135"/>
      <c r="AF7" s="1136">
        <v>90</v>
      </c>
      <c r="AG7" s="1137"/>
      <c r="AH7" s="1137"/>
      <c r="AI7" s="1137"/>
      <c r="AJ7" s="1138"/>
      <c r="AK7" s="1120">
        <v>3</v>
      </c>
      <c r="AL7" s="1121"/>
      <c r="AM7" s="1121"/>
      <c r="AN7" s="1121"/>
      <c r="AO7" s="1121"/>
      <c r="AP7" s="1121">
        <v>3990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4286</v>
      </c>
      <c r="R23" s="1098"/>
      <c r="S23" s="1098"/>
      <c r="T23" s="1098"/>
      <c r="U23" s="1098"/>
      <c r="V23" s="1098">
        <v>4186</v>
      </c>
      <c r="W23" s="1098"/>
      <c r="X23" s="1098"/>
      <c r="Y23" s="1098"/>
      <c r="Z23" s="1098"/>
      <c r="AA23" s="1098">
        <v>99</v>
      </c>
      <c r="AB23" s="1098"/>
      <c r="AC23" s="1098"/>
      <c r="AD23" s="1098"/>
      <c r="AE23" s="1099"/>
      <c r="AF23" s="1100">
        <v>90</v>
      </c>
      <c r="AG23" s="1098"/>
      <c r="AH23" s="1098"/>
      <c r="AI23" s="1098"/>
      <c r="AJ23" s="1101"/>
      <c r="AK23" s="1102"/>
      <c r="AL23" s="1103"/>
      <c r="AM23" s="1103"/>
      <c r="AN23" s="1103"/>
      <c r="AO23" s="1103"/>
      <c r="AP23" s="1098">
        <v>3990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169</v>
      </c>
      <c r="R28" s="1083"/>
      <c r="S28" s="1083"/>
      <c r="T28" s="1083"/>
      <c r="U28" s="1083"/>
      <c r="V28" s="1083">
        <v>156</v>
      </c>
      <c r="W28" s="1083"/>
      <c r="X28" s="1083"/>
      <c r="Y28" s="1083"/>
      <c r="Z28" s="1083"/>
      <c r="AA28" s="1083">
        <v>13</v>
      </c>
      <c r="AB28" s="1083"/>
      <c r="AC28" s="1083"/>
      <c r="AD28" s="1083"/>
      <c r="AE28" s="1084"/>
      <c r="AF28" s="1085">
        <v>13</v>
      </c>
      <c r="AG28" s="1083"/>
      <c r="AH28" s="1083"/>
      <c r="AI28" s="1083"/>
      <c r="AJ28" s="1086"/>
      <c r="AK28" s="1087">
        <v>59</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59</v>
      </c>
      <c r="R29" s="1073"/>
      <c r="S29" s="1073"/>
      <c r="T29" s="1073"/>
      <c r="U29" s="1073"/>
      <c r="V29" s="1073">
        <v>58</v>
      </c>
      <c r="W29" s="1073"/>
      <c r="X29" s="1073"/>
      <c r="Y29" s="1073"/>
      <c r="Z29" s="1073"/>
      <c r="AA29" s="1073">
        <v>0</v>
      </c>
      <c r="AB29" s="1073"/>
      <c r="AC29" s="1073"/>
      <c r="AD29" s="1073"/>
      <c r="AE29" s="1074"/>
      <c r="AF29" s="1048">
        <v>0</v>
      </c>
      <c r="AG29" s="1049"/>
      <c r="AH29" s="1049"/>
      <c r="AI29" s="1049"/>
      <c r="AJ29" s="1050"/>
      <c r="AK29" s="1009">
        <v>29</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55</v>
      </c>
      <c r="R30" s="1073"/>
      <c r="S30" s="1073"/>
      <c r="T30" s="1073"/>
      <c r="U30" s="1073"/>
      <c r="V30" s="1073">
        <v>49</v>
      </c>
      <c r="W30" s="1073"/>
      <c r="X30" s="1073"/>
      <c r="Y30" s="1073"/>
      <c r="Z30" s="1073"/>
      <c r="AA30" s="1073">
        <v>6</v>
      </c>
      <c r="AB30" s="1073"/>
      <c r="AC30" s="1073"/>
      <c r="AD30" s="1073"/>
      <c r="AE30" s="1074"/>
      <c r="AF30" s="1048">
        <v>6</v>
      </c>
      <c r="AG30" s="1049"/>
      <c r="AH30" s="1049"/>
      <c r="AI30" s="1049"/>
      <c r="AJ30" s="1050"/>
      <c r="AK30" s="1009" t="s">
        <v>531</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165</v>
      </c>
      <c r="R31" s="1073"/>
      <c r="S31" s="1073"/>
      <c r="T31" s="1073"/>
      <c r="U31" s="1073"/>
      <c r="V31" s="1073">
        <v>165</v>
      </c>
      <c r="W31" s="1073"/>
      <c r="X31" s="1073"/>
      <c r="Y31" s="1073"/>
      <c r="Z31" s="1073"/>
      <c r="AA31" s="1073" t="s">
        <v>531</v>
      </c>
      <c r="AB31" s="1073"/>
      <c r="AC31" s="1073"/>
      <c r="AD31" s="1073"/>
      <c r="AE31" s="1074"/>
      <c r="AF31" s="1048" t="s">
        <v>111</v>
      </c>
      <c r="AG31" s="1049"/>
      <c r="AH31" s="1049"/>
      <c r="AI31" s="1049"/>
      <c r="AJ31" s="1050"/>
      <c r="AK31" s="1009">
        <v>26</v>
      </c>
      <c r="AL31" s="1000"/>
      <c r="AM31" s="1000"/>
      <c r="AN31" s="1000"/>
      <c r="AO31" s="1000"/>
      <c r="AP31" s="1000">
        <v>389</v>
      </c>
      <c r="AQ31" s="1000"/>
      <c r="AR31" s="1000"/>
      <c r="AS31" s="1000"/>
      <c r="AT31" s="1000"/>
      <c r="AU31" s="1000">
        <v>119</v>
      </c>
      <c r="AV31" s="1000"/>
      <c r="AW31" s="1000"/>
      <c r="AX31" s="1000"/>
      <c r="AY31" s="1000"/>
      <c r="AZ31" s="1071" t="s">
        <v>532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203</v>
      </c>
      <c r="R32" s="1073"/>
      <c r="S32" s="1073"/>
      <c r="T32" s="1073"/>
      <c r="U32" s="1073"/>
      <c r="V32" s="1073">
        <v>203</v>
      </c>
      <c r="W32" s="1073"/>
      <c r="X32" s="1073"/>
      <c r="Y32" s="1073"/>
      <c r="Z32" s="1073"/>
      <c r="AA32" s="1073" t="s">
        <v>531</v>
      </c>
      <c r="AB32" s="1073"/>
      <c r="AC32" s="1073"/>
      <c r="AD32" s="1073"/>
      <c r="AE32" s="1074"/>
      <c r="AF32" s="1048" t="s">
        <v>111</v>
      </c>
      <c r="AG32" s="1049"/>
      <c r="AH32" s="1049"/>
      <c r="AI32" s="1049"/>
      <c r="AJ32" s="1050"/>
      <c r="AK32" s="1009">
        <v>146</v>
      </c>
      <c r="AL32" s="1000"/>
      <c r="AM32" s="1000"/>
      <c r="AN32" s="1000"/>
      <c r="AO32" s="1000"/>
      <c r="AP32" s="1000">
        <v>1691</v>
      </c>
      <c r="AQ32" s="1000"/>
      <c r="AR32" s="1000"/>
      <c r="AS32" s="1000"/>
      <c r="AT32" s="1000"/>
      <c r="AU32" s="1000">
        <v>1689</v>
      </c>
      <c r="AV32" s="1000"/>
      <c r="AW32" s="1000"/>
      <c r="AX32" s="1000"/>
      <c r="AY32" s="1000"/>
      <c r="AZ32" s="1071" t="s">
        <v>532</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v>
      </c>
      <c r="AG63" s="988"/>
      <c r="AH63" s="988"/>
      <c r="AI63" s="988"/>
      <c r="AJ63" s="1059"/>
      <c r="AK63" s="1060"/>
      <c r="AL63" s="992"/>
      <c r="AM63" s="992"/>
      <c r="AN63" s="992"/>
      <c r="AO63" s="992"/>
      <c r="AP63" s="988">
        <v>2080</v>
      </c>
      <c r="AQ63" s="988"/>
      <c r="AR63" s="988"/>
      <c r="AS63" s="988"/>
      <c r="AT63" s="988"/>
      <c r="AU63" s="988">
        <v>1808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188</v>
      </c>
      <c r="R68" s="1011"/>
      <c r="S68" s="1011"/>
      <c r="T68" s="1011"/>
      <c r="U68" s="1011"/>
      <c r="V68" s="1011">
        <v>181</v>
      </c>
      <c r="W68" s="1011"/>
      <c r="X68" s="1011"/>
      <c r="Y68" s="1011"/>
      <c r="Z68" s="1011"/>
      <c r="AA68" s="1011">
        <v>7</v>
      </c>
      <c r="AB68" s="1011"/>
      <c r="AC68" s="1011"/>
      <c r="AD68" s="1011"/>
      <c r="AE68" s="1011"/>
      <c r="AF68" s="1011">
        <v>7</v>
      </c>
      <c r="AG68" s="1011"/>
      <c r="AH68" s="1011"/>
      <c r="AI68" s="1011"/>
      <c r="AJ68" s="1011"/>
      <c r="AK68" s="1011" t="s">
        <v>531</v>
      </c>
      <c r="AL68" s="1011"/>
      <c r="AM68" s="1011"/>
      <c r="AN68" s="1011"/>
      <c r="AO68" s="1011"/>
      <c r="AP68" s="1011" t="s">
        <v>531</v>
      </c>
      <c r="AQ68" s="1011"/>
      <c r="AR68" s="1011"/>
      <c r="AS68" s="1011"/>
      <c r="AT68" s="1011"/>
      <c r="AU68" s="1011" t="s">
        <v>531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95</v>
      </c>
      <c r="R69" s="1000"/>
      <c r="S69" s="1000"/>
      <c r="T69" s="1000"/>
      <c r="U69" s="1000"/>
      <c r="V69" s="1000">
        <v>93</v>
      </c>
      <c r="W69" s="1000"/>
      <c r="X69" s="1000"/>
      <c r="Y69" s="1000"/>
      <c r="Z69" s="1000"/>
      <c r="AA69" s="1000">
        <v>2</v>
      </c>
      <c r="AB69" s="1000"/>
      <c r="AC69" s="1000"/>
      <c r="AD69" s="1000"/>
      <c r="AE69" s="1000"/>
      <c r="AF69" s="1000">
        <v>2</v>
      </c>
      <c r="AG69" s="1000"/>
      <c r="AH69" s="1000"/>
      <c r="AI69" s="1000"/>
      <c r="AJ69" s="1000"/>
      <c r="AK69" s="1000" t="s">
        <v>531</v>
      </c>
      <c r="AL69" s="1000"/>
      <c r="AM69" s="1000"/>
      <c r="AN69" s="1000"/>
      <c r="AO69" s="1000"/>
      <c r="AP69" s="1000" t="s">
        <v>531</v>
      </c>
      <c r="AQ69" s="1000"/>
      <c r="AR69" s="1000"/>
      <c r="AS69" s="1000"/>
      <c r="AT69" s="1000"/>
      <c r="AU69" s="1000" t="s">
        <v>531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1981</v>
      </c>
      <c r="R70" s="1000"/>
      <c r="S70" s="1000"/>
      <c r="T70" s="1000"/>
      <c r="U70" s="1000"/>
      <c r="V70" s="1000">
        <v>1938</v>
      </c>
      <c r="W70" s="1000"/>
      <c r="X70" s="1000"/>
      <c r="Y70" s="1000"/>
      <c r="Z70" s="1000"/>
      <c r="AA70" s="1000">
        <v>43</v>
      </c>
      <c r="AB70" s="1000"/>
      <c r="AC70" s="1000"/>
      <c r="AD70" s="1000"/>
      <c r="AE70" s="1000"/>
      <c r="AF70" s="1000">
        <v>43</v>
      </c>
      <c r="AG70" s="1000"/>
      <c r="AH70" s="1000"/>
      <c r="AI70" s="1000"/>
      <c r="AJ70" s="1000"/>
      <c r="AK70" s="1000" t="s">
        <v>531</v>
      </c>
      <c r="AL70" s="1000"/>
      <c r="AM70" s="1000"/>
      <c r="AN70" s="1000"/>
      <c r="AO70" s="1000"/>
      <c r="AP70" s="1000">
        <v>1941</v>
      </c>
      <c r="AQ70" s="1000"/>
      <c r="AR70" s="1000"/>
      <c r="AS70" s="1000"/>
      <c r="AT70" s="1000"/>
      <c r="AU70" s="1000">
        <v>33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1236</v>
      </c>
      <c r="R71" s="1000"/>
      <c r="S71" s="1000"/>
      <c r="T71" s="1000"/>
      <c r="U71" s="1000"/>
      <c r="V71" s="1000">
        <v>1187</v>
      </c>
      <c r="W71" s="1000"/>
      <c r="X71" s="1000"/>
      <c r="Y71" s="1000"/>
      <c r="Z71" s="1000"/>
      <c r="AA71" s="1000">
        <v>49</v>
      </c>
      <c r="AB71" s="1000"/>
      <c r="AC71" s="1000"/>
      <c r="AD71" s="1000"/>
      <c r="AE71" s="1000"/>
      <c r="AF71" s="1000">
        <v>49</v>
      </c>
      <c r="AG71" s="1000"/>
      <c r="AH71" s="1000"/>
      <c r="AI71" s="1000"/>
      <c r="AJ71" s="1000"/>
      <c r="AK71" s="1000" t="s">
        <v>531</v>
      </c>
      <c r="AL71" s="1000"/>
      <c r="AM71" s="1000"/>
      <c r="AN71" s="1000"/>
      <c r="AO71" s="1000"/>
      <c r="AP71" s="1000">
        <v>796</v>
      </c>
      <c r="AQ71" s="1000"/>
      <c r="AR71" s="1000"/>
      <c r="AS71" s="1000"/>
      <c r="AT71" s="1000"/>
      <c r="AU71" s="1000">
        <v>83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409733</v>
      </c>
      <c r="AB110" s="916"/>
      <c r="AC110" s="916"/>
      <c r="AD110" s="916"/>
      <c r="AE110" s="917"/>
      <c r="AF110" s="918">
        <v>433294</v>
      </c>
      <c r="AG110" s="916"/>
      <c r="AH110" s="916"/>
      <c r="AI110" s="916"/>
      <c r="AJ110" s="917"/>
      <c r="AK110" s="918">
        <v>435827</v>
      </c>
      <c r="AL110" s="916"/>
      <c r="AM110" s="916"/>
      <c r="AN110" s="916"/>
      <c r="AO110" s="917"/>
      <c r="AP110" s="919">
        <v>25.8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4046695</v>
      </c>
      <c r="BR110" s="863"/>
      <c r="BS110" s="863"/>
      <c r="BT110" s="863"/>
      <c r="BU110" s="863"/>
      <c r="BV110" s="863">
        <v>4046421</v>
      </c>
      <c r="BW110" s="863"/>
      <c r="BX110" s="863"/>
      <c r="BY110" s="863"/>
      <c r="BZ110" s="863"/>
      <c r="CA110" s="863">
        <v>3989646</v>
      </c>
      <c r="CB110" s="863"/>
      <c r="CC110" s="863"/>
      <c r="CD110" s="863"/>
      <c r="CE110" s="863"/>
      <c r="CF110" s="887">
        <v>236.1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412</v>
      </c>
      <c r="AB112" s="798"/>
      <c r="AC112" s="798"/>
      <c r="AD112" s="798"/>
      <c r="AE112" s="799"/>
      <c r="AF112" s="800" t="s">
        <v>412</v>
      </c>
      <c r="AG112" s="798"/>
      <c r="AH112" s="798"/>
      <c r="AI112" s="798"/>
      <c r="AJ112" s="799"/>
      <c r="AK112" s="800" t="s">
        <v>412</v>
      </c>
      <c r="AL112" s="798"/>
      <c r="AM112" s="798"/>
      <c r="AN112" s="798"/>
      <c r="AO112" s="799"/>
      <c r="AP112" s="845" t="s">
        <v>412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1945768</v>
      </c>
      <c r="BR112" s="835"/>
      <c r="BS112" s="835"/>
      <c r="BT112" s="835"/>
      <c r="BU112" s="835"/>
      <c r="BV112" s="835">
        <v>1902102</v>
      </c>
      <c r="BW112" s="835"/>
      <c r="BX112" s="835"/>
      <c r="BY112" s="835"/>
      <c r="BZ112" s="835"/>
      <c r="CA112" s="835">
        <v>1807660</v>
      </c>
      <c r="CB112" s="835"/>
      <c r="CC112" s="835"/>
      <c r="CD112" s="835"/>
      <c r="CE112" s="835"/>
      <c r="CF112" s="896">
        <v>107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412</v>
      </c>
      <c r="DH112" s="835"/>
      <c r="DI112" s="835"/>
      <c r="DJ112" s="835"/>
      <c r="DK112" s="835"/>
      <c r="DL112" s="835" t="s">
        <v>412</v>
      </c>
      <c r="DM112" s="835"/>
      <c r="DN112" s="835"/>
      <c r="DO112" s="835"/>
      <c r="DP112" s="835"/>
      <c r="DQ112" s="835" t="s">
        <v>412</v>
      </c>
      <c r="DR112" s="835"/>
      <c r="DS112" s="835"/>
      <c r="DT112" s="835"/>
      <c r="DU112" s="835"/>
      <c r="DV112" s="812" t="s">
        <v>412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124447</v>
      </c>
      <c r="AB113" s="944"/>
      <c r="AC113" s="944"/>
      <c r="AD113" s="944"/>
      <c r="AE113" s="945"/>
      <c r="AF113" s="946">
        <v>135382</v>
      </c>
      <c r="AG113" s="944"/>
      <c r="AH113" s="944"/>
      <c r="AI113" s="944"/>
      <c r="AJ113" s="945"/>
      <c r="AK113" s="946">
        <v>140646</v>
      </c>
      <c r="AL113" s="944"/>
      <c r="AM113" s="944"/>
      <c r="AN113" s="944"/>
      <c r="AO113" s="945"/>
      <c r="AP113" s="947">
        <v>8.3000000000000007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146838</v>
      </c>
      <c r="BR113" s="835"/>
      <c r="BS113" s="835"/>
      <c r="BT113" s="835"/>
      <c r="BU113" s="835"/>
      <c r="BV113" s="835">
        <v>138670</v>
      </c>
      <c r="BW113" s="835"/>
      <c r="BX113" s="835"/>
      <c r="BY113" s="835"/>
      <c r="BZ113" s="835"/>
      <c r="CA113" s="835">
        <v>116312</v>
      </c>
      <c r="CB113" s="835"/>
      <c r="CC113" s="835"/>
      <c r="CD113" s="835"/>
      <c r="CE113" s="835"/>
      <c r="CF113" s="896">
        <v>6.9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412</v>
      </c>
      <c r="DH113" s="798"/>
      <c r="DI113" s="798"/>
      <c r="DJ113" s="798"/>
      <c r="DK113" s="799"/>
      <c r="DL113" s="800" t="s">
        <v>412</v>
      </c>
      <c r="DM113" s="798"/>
      <c r="DN113" s="798"/>
      <c r="DO113" s="798"/>
      <c r="DP113" s="799"/>
      <c r="DQ113" s="800" t="s">
        <v>412</v>
      </c>
      <c r="DR113" s="798"/>
      <c r="DS113" s="798"/>
      <c r="DT113" s="798"/>
      <c r="DU113" s="799"/>
      <c r="DV113" s="845" t="s">
        <v>412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17968</v>
      </c>
      <c r="AB114" s="798"/>
      <c r="AC114" s="798"/>
      <c r="AD114" s="798"/>
      <c r="AE114" s="799"/>
      <c r="AF114" s="800">
        <v>24344</v>
      </c>
      <c r="AG114" s="798"/>
      <c r="AH114" s="798"/>
      <c r="AI114" s="798"/>
      <c r="AJ114" s="799"/>
      <c r="AK114" s="800">
        <v>24304</v>
      </c>
      <c r="AL114" s="798"/>
      <c r="AM114" s="798"/>
      <c r="AN114" s="798"/>
      <c r="AO114" s="799"/>
      <c r="AP114" s="845">
        <v>1.4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508831</v>
      </c>
      <c r="BR114" s="835"/>
      <c r="BS114" s="835"/>
      <c r="BT114" s="835"/>
      <c r="BU114" s="835"/>
      <c r="BV114" s="835">
        <v>465083</v>
      </c>
      <c r="BW114" s="835"/>
      <c r="BX114" s="835"/>
      <c r="BY114" s="835"/>
      <c r="BZ114" s="835"/>
      <c r="CA114" s="835">
        <v>428789</v>
      </c>
      <c r="CB114" s="835"/>
      <c r="CC114" s="835"/>
      <c r="CD114" s="835"/>
      <c r="CE114" s="835"/>
      <c r="CF114" s="896">
        <v>25.4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412</v>
      </c>
      <c r="DH114" s="798"/>
      <c r="DI114" s="798"/>
      <c r="DJ114" s="798"/>
      <c r="DK114" s="799"/>
      <c r="DL114" s="800" t="s">
        <v>412</v>
      </c>
      <c r="DM114" s="798"/>
      <c r="DN114" s="798"/>
      <c r="DO114" s="798"/>
      <c r="DP114" s="799"/>
      <c r="DQ114" s="800" t="s">
        <v>412</v>
      </c>
      <c r="DR114" s="798"/>
      <c r="DS114" s="798"/>
      <c r="DT114" s="798"/>
      <c r="DU114" s="799"/>
      <c r="DV114" s="845" t="s">
        <v>412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338</v>
      </c>
      <c r="AB115" s="944"/>
      <c r="AC115" s="944"/>
      <c r="AD115" s="944"/>
      <c r="AE115" s="945"/>
      <c r="AF115" s="946" t="s">
        <v>412</v>
      </c>
      <c r="AG115" s="944"/>
      <c r="AH115" s="944"/>
      <c r="AI115" s="944"/>
      <c r="AJ115" s="945"/>
      <c r="AK115" s="946" t="s">
        <v>412</v>
      </c>
      <c r="AL115" s="944"/>
      <c r="AM115" s="944"/>
      <c r="AN115" s="944"/>
      <c r="AO115" s="945"/>
      <c r="AP115" s="947" t="s">
        <v>412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412</v>
      </c>
      <c r="BR115" s="835"/>
      <c r="BS115" s="835"/>
      <c r="BT115" s="835"/>
      <c r="BU115" s="835"/>
      <c r="BV115" s="835" t="s">
        <v>412</v>
      </c>
      <c r="BW115" s="835"/>
      <c r="BX115" s="835"/>
      <c r="BY115" s="835"/>
      <c r="BZ115" s="835"/>
      <c r="CA115" s="835" t="s">
        <v>412</v>
      </c>
      <c r="CB115" s="835"/>
      <c r="CC115" s="835"/>
      <c r="CD115" s="835"/>
      <c r="CE115" s="835"/>
      <c r="CF115" s="896" t="s">
        <v>412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412</v>
      </c>
      <c r="DH115" s="798"/>
      <c r="DI115" s="798"/>
      <c r="DJ115" s="798"/>
      <c r="DK115" s="799"/>
      <c r="DL115" s="800" t="s">
        <v>412</v>
      </c>
      <c r="DM115" s="798"/>
      <c r="DN115" s="798"/>
      <c r="DO115" s="798"/>
      <c r="DP115" s="799"/>
      <c r="DQ115" s="800" t="s">
        <v>412</v>
      </c>
      <c r="DR115" s="798"/>
      <c r="DS115" s="798"/>
      <c r="DT115" s="798"/>
      <c r="DU115" s="799"/>
      <c r="DV115" s="845" t="s">
        <v>412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412</v>
      </c>
      <c r="AB116" s="798"/>
      <c r="AC116" s="798"/>
      <c r="AD116" s="798"/>
      <c r="AE116" s="799"/>
      <c r="AF116" s="800" t="s">
        <v>412</v>
      </c>
      <c r="AG116" s="798"/>
      <c r="AH116" s="798"/>
      <c r="AI116" s="798"/>
      <c r="AJ116" s="799"/>
      <c r="AK116" s="800">
        <v>87</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412</v>
      </c>
      <c r="BR116" s="835"/>
      <c r="BS116" s="835"/>
      <c r="BT116" s="835"/>
      <c r="BU116" s="835"/>
      <c r="BV116" s="835" t="s">
        <v>412</v>
      </c>
      <c r="BW116" s="835"/>
      <c r="BX116" s="835"/>
      <c r="BY116" s="835"/>
      <c r="BZ116" s="835"/>
      <c r="CA116" s="835" t="s">
        <v>412</v>
      </c>
      <c r="CB116" s="835"/>
      <c r="CC116" s="835"/>
      <c r="CD116" s="835"/>
      <c r="CE116" s="835"/>
      <c r="CF116" s="896" t="s">
        <v>412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412</v>
      </c>
      <c r="DH116" s="798"/>
      <c r="DI116" s="798"/>
      <c r="DJ116" s="798"/>
      <c r="DK116" s="799"/>
      <c r="DL116" s="800" t="s">
        <v>412</v>
      </c>
      <c r="DM116" s="798"/>
      <c r="DN116" s="798"/>
      <c r="DO116" s="798"/>
      <c r="DP116" s="799"/>
      <c r="DQ116" s="800" t="s">
        <v>412</v>
      </c>
      <c r="DR116" s="798"/>
      <c r="DS116" s="798"/>
      <c r="DT116" s="798"/>
      <c r="DU116" s="799"/>
      <c r="DV116" s="845" t="s">
        <v>412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552486</v>
      </c>
      <c r="AB117" s="930"/>
      <c r="AC117" s="930"/>
      <c r="AD117" s="930"/>
      <c r="AE117" s="931"/>
      <c r="AF117" s="932">
        <v>593020</v>
      </c>
      <c r="AG117" s="930"/>
      <c r="AH117" s="930"/>
      <c r="AI117" s="930"/>
      <c r="AJ117" s="931"/>
      <c r="AK117" s="932">
        <v>600864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431</v>
      </c>
      <c r="BR118" s="866"/>
      <c r="BS118" s="866"/>
      <c r="BT118" s="866"/>
      <c r="BU118" s="866"/>
      <c r="BV118" s="866" t="s">
        <v>431</v>
      </c>
      <c r="BW118" s="866"/>
      <c r="BX118" s="866"/>
      <c r="BY118" s="866"/>
      <c r="BZ118" s="866"/>
      <c r="CA118" s="866" t="s">
        <v>431</v>
      </c>
      <c r="CB118" s="866"/>
      <c r="CC118" s="866"/>
      <c r="CD118" s="866"/>
      <c r="CE118" s="866"/>
      <c r="CF118" s="896" t="s">
        <v>431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431</v>
      </c>
      <c r="DH118" s="798"/>
      <c r="DI118" s="798"/>
      <c r="DJ118" s="798"/>
      <c r="DK118" s="799"/>
      <c r="DL118" s="800" t="s">
        <v>431</v>
      </c>
      <c r="DM118" s="798"/>
      <c r="DN118" s="798"/>
      <c r="DO118" s="798"/>
      <c r="DP118" s="799"/>
      <c r="DQ118" s="800" t="s">
        <v>431</v>
      </c>
      <c r="DR118" s="798"/>
      <c r="DS118" s="798"/>
      <c r="DT118" s="798"/>
      <c r="DU118" s="799"/>
      <c r="DV118" s="845" t="s">
        <v>431</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431</v>
      </c>
      <c r="AB119" s="916"/>
      <c r="AC119" s="916"/>
      <c r="AD119" s="916"/>
      <c r="AE119" s="917"/>
      <c r="AF119" s="918" t="s">
        <v>431</v>
      </c>
      <c r="AG119" s="916"/>
      <c r="AH119" s="916"/>
      <c r="AI119" s="916"/>
      <c r="AJ119" s="917"/>
      <c r="AK119" s="918" t="s">
        <v>431</v>
      </c>
      <c r="AL119" s="916"/>
      <c r="AM119" s="916"/>
      <c r="AN119" s="916"/>
      <c r="AO119" s="917"/>
      <c r="AP119" s="919" t="s">
        <v>431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6648132</v>
      </c>
      <c r="BR119" s="866"/>
      <c r="BS119" s="866"/>
      <c r="BT119" s="866"/>
      <c r="BU119" s="866"/>
      <c r="BV119" s="866">
        <v>6552276</v>
      </c>
      <c r="BW119" s="866"/>
      <c r="BX119" s="866"/>
      <c r="BY119" s="866"/>
      <c r="BZ119" s="866"/>
      <c r="CA119" s="866">
        <v>6342407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1431952</v>
      </c>
      <c r="BR120" s="863"/>
      <c r="BS120" s="863"/>
      <c r="BT120" s="863"/>
      <c r="BU120" s="863"/>
      <c r="BV120" s="863">
        <v>1654119</v>
      </c>
      <c r="BW120" s="863"/>
      <c r="BX120" s="863"/>
      <c r="BY120" s="863"/>
      <c r="BZ120" s="863"/>
      <c r="CA120" s="863">
        <v>1792869</v>
      </c>
      <c r="CB120" s="863"/>
      <c r="CC120" s="863"/>
      <c r="CD120" s="863"/>
      <c r="CE120" s="863"/>
      <c r="CF120" s="887">
        <v>106.1</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1805617</v>
      </c>
      <c r="DH120" s="863"/>
      <c r="DI120" s="863"/>
      <c r="DJ120" s="863"/>
      <c r="DK120" s="863"/>
      <c r="DL120" s="863">
        <v>1769212</v>
      </c>
      <c r="DM120" s="863"/>
      <c r="DN120" s="863"/>
      <c r="DO120" s="863"/>
      <c r="DP120" s="863"/>
      <c r="DQ120" s="863">
        <v>1688983</v>
      </c>
      <c r="DR120" s="863"/>
      <c r="DS120" s="863"/>
      <c r="DT120" s="863"/>
      <c r="DU120" s="863"/>
      <c r="DV120" s="864">
        <v>99.9</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342579</v>
      </c>
      <c r="BR121" s="835"/>
      <c r="BS121" s="835"/>
      <c r="BT121" s="835"/>
      <c r="BU121" s="835"/>
      <c r="BV121" s="835">
        <v>368326</v>
      </c>
      <c r="BW121" s="835"/>
      <c r="BX121" s="835"/>
      <c r="BY121" s="835"/>
      <c r="BZ121" s="835"/>
      <c r="CA121" s="835">
        <v>341603</v>
      </c>
      <c r="CB121" s="835"/>
      <c r="CC121" s="835"/>
      <c r="CD121" s="835"/>
      <c r="CE121" s="835"/>
      <c r="CF121" s="896">
        <v>20.2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140151</v>
      </c>
      <c r="DH121" s="835"/>
      <c r="DI121" s="835"/>
      <c r="DJ121" s="835"/>
      <c r="DK121" s="835"/>
      <c r="DL121" s="835">
        <v>132890</v>
      </c>
      <c r="DM121" s="835"/>
      <c r="DN121" s="835"/>
      <c r="DO121" s="835"/>
      <c r="DP121" s="835"/>
      <c r="DQ121" s="835">
        <v>118677</v>
      </c>
      <c r="DR121" s="835"/>
      <c r="DS121" s="835"/>
      <c r="DT121" s="835"/>
      <c r="DU121" s="835"/>
      <c r="DV121" s="812">
        <v>7</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338</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4138275</v>
      </c>
      <c r="BR122" s="866"/>
      <c r="BS122" s="866"/>
      <c r="BT122" s="866"/>
      <c r="BU122" s="866"/>
      <c r="BV122" s="866">
        <v>4035372</v>
      </c>
      <c r="BW122" s="866"/>
      <c r="BX122" s="866"/>
      <c r="BY122" s="866"/>
      <c r="BZ122" s="866"/>
      <c r="CA122" s="866">
        <v>3901870</v>
      </c>
      <c r="CB122" s="866"/>
      <c r="CC122" s="866"/>
      <c r="CD122" s="866"/>
      <c r="CE122" s="866"/>
      <c r="CF122" s="867">
        <v>230.9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5912806</v>
      </c>
      <c r="BR123" s="854"/>
      <c r="BS123" s="854"/>
      <c r="BT123" s="854"/>
      <c r="BU123" s="854"/>
      <c r="BV123" s="854">
        <v>6057817</v>
      </c>
      <c r="BW123" s="854"/>
      <c r="BX123" s="854"/>
      <c r="BY123" s="854"/>
      <c r="BZ123" s="854"/>
      <c r="CA123" s="854">
        <v>6036342</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45.1</v>
      </c>
      <c r="BR124" s="852"/>
      <c r="BS124" s="852"/>
      <c r="BT124" s="852"/>
      <c r="BU124" s="852"/>
      <c r="BV124" s="852">
        <v>28.5</v>
      </c>
      <c r="BW124" s="852"/>
      <c r="BX124" s="852"/>
      <c r="BY124" s="852"/>
      <c r="BZ124" s="852"/>
      <c r="CA124" s="852">
        <v>18.100000000000001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22204</v>
      </c>
      <c r="AB128" s="819"/>
      <c r="AC128" s="819"/>
      <c r="AD128" s="819"/>
      <c r="AE128" s="820"/>
      <c r="AF128" s="821">
        <v>21756</v>
      </c>
      <c r="AG128" s="819"/>
      <c r="AH128" s="819"/>
      <c r="AI128" s="819"/>
      <c r="AJ128" s="820"/>
      <c r="AK128" s="821">
        <v>18237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2039070</v>
      </c>
      <c r="AB129" s="798"/>
      <c r="AC129" s="798"/>
      <c r="AD129" s="798"/>
      <c r="AE129" s="799"/>
      <c r="AF129" s="800">
        <v>2163444</v>
      </c>
      <c r="AG129" s="798"/>
      <c r="AH129" s="798"/>
      <c r="AI129" s="798"/>
      <c r="AJ129" s="799"/>
      <c r="AK129" s="800">
        <v>2113195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409028</v>
      </c>
      <c r="AB130" s="798"/>
      <c r="AC130" s="798"/>
      <c r="AD130" s="798"/>
      <c r="AE130" s="799"/>
      <c r="AF130" s="800">
        <v>429719</v>
      </c>
      <c r="AG130" s="798"/>
      <c r="AH130" s="798"/>
      <c r="AI130" s="798"/>
      <c r="AJ130" s="799"/>
      <c r="AK130" s="800">
        <v>423362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1630042</v>
      </c>
      <c r="AB131" s="781"/>
      <c r="AC131" s="781"/>
      <c r="AD131" s="781"/>
      <c r="AE131" s="782"/>
      <c r="AF131" s="783">
        <v>1733725</v>
      </c>
      <c r="AG131" s="781"/>
      <c r="AH131" s="781"/>
      <c r="AI131" s="781"/>
      <c r="AJ131" s="782"/>
      <c r="AK131" s="783">
        <v>1689833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18.100000000000001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7.4387040329999996</v>
      </c>
      <c r="AB132" s="761"/>
      <c r="AC132" s="761"/>
      <c r="AD132" s="761"/>
      <c r="AE132" s="762"/>
      <c r="AF132" s="763">
        <v>8.1642128940000003</v>
      </c>
      <c r="AG132" s="761"/>
      <c r="AH132" s="761"/>
      <c r="AI132" s="761"/>
      <c r="AJ132" s="762"/>
      <c r="AK132" s="763">
        <v>9.4248958330000008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6.8</v>
      </c>
      <c r="AB133" s="740"/>
      <c r="AC133" s="740"/>
      <c r="AD133" s="740"/>
      <c r="AE133" s="741"/>
      <c r="AF133" s="739">
        <v>7.4</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558427</v>
      </c>
      <c r="L9" s="266">
        <v>171929</v>
      </c>
      <c r="M9" s="267">
        <v>160295</v>
      </c>
      <c r="N9" s="268">
        <v>7.3</v>
      </c>
    </row>
    <row r="10" spans="1:16">
      <c r="A10" s="250"/>
      <c r="B10" s="246"/>
      <c r="C10" s="246"/>
      <c r="D10" s="246"/>
      <c r="E10" s="246"/>
      <c r="F10" s="246"/>
      <c r="G10" s="1166" t="s">
        <v>475</v>
      </c>
      <c r="H10" s="1167"/>
      <c r="I10" s="1167"/>
      <c r="J10" s="1168"/>
      <c r="K10" s="269">
        <v>50701</v>
      </c>
      <c r="L10" s="270">
        <v>15610</v>
      </c>
      <c r="M10" s="271">
        <v>18795</v>
      </c>
      <c r="N10" s="272">
        <v>-16.899999999999999</v>
      </c>
    </row>
    <row r="11" spans="1:16" ht="13.5" customHeight="1">
      <c r="A11" s="250"/>
      <c r="B11" s="246"/>
      <c r="C11" s="246"/>
      <c r="D11" s="246"/>
      <c r="E11" s="246"/>
      <c r="F11" s="246"/>
      <c r="G11" s="1166" t="s">
        <v>476</v>
      </c>
      <c r="H11" s="1167"/>
      <c r="I11" s="1167"/>
      <c r="J11" s="1168"/>
      <c r="K11" s="269">
        <v>120877</v>
      </c>
      <c r="L11" s="270">
        <v>37216</v>
      </c>
      <c r="M11" s="271">
        <v>26340</v>
      </c>
      <c r="N11" s="272">
        <v>41.3</v>
      </c>
    </row>
    <row r="12" spans="1:16" ht="13.5" customHeight="1">
      <c r="A12" s="250"/>
      <c r="B12" s="246"/>
      <c r="C12" s="246"/>
      <c r="D12" s="246"/>
      <c r="E12" s="246"/>
      <c r="F12" s="246"/>
      <c r="G12" s="1166" t="s">
        <v>477</v>
      </c>
      <c r="H12" s="1167"/>
      <c r="I12" s="1167"/>
      <c r="J12" s="1168"/>
      <c r="K12" s="269" t="s">
        <v>478</v>
      </c>
      <c r="L12" s="270" t="s">
        <v>478</v>
      </c>
      <c r="M12" s="271">
        <v>1514</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17497</v>
      </c>
      <c r="L14" s="270">
        <v>5387</v>
      </c>
      <c r="M14" s="271">
        <v>7022</v>
      </c>
      <c r="N14" s="272">
        <v>-23.3</v>
      </c>
    </row>
    <row r="15" spans="1:16" ht="13.5" customHeight="1">
      <c r="A15" s="250"/>
      <c r="B15" s="246"/>
      <c r="C15" s="246"/>
      <c r="D15" s="246"/>
      <c r="E15" s="246"/>
      <c r="F15" s="246"/>
      <c r="G15" s="1166" t="s">
        <v>481</v>
      </c>
      <c r="H15" s="1167"/>
      <c r="I15" s="1167"/>
      <c r="J15" s="1168"/>
      <c r="K15" s="269" t="s">
        <v>478</v>
      </c>
      <c r="L15" s="270" t="s">
        <v>478</v>
      </c>
      <c r="M15" s="271">
        <v>5072</v>
      </c>
      <c r="N15" s="272" t="s">
        <v>478</v>
      </c>
    </row>
    <row r="16" spans="1:16">
      <c r="A16" s="250"/>
      <c r="B16" s="246"/>
      <c r="C16" s="246"/>
      <c r="D16" s="246"/>
      <c r="E16" s="246"/>
      <c r="F16" s="246"/>
      <c r="G16" s="1169" t="s">
        <v>482</v>
      </c>
      <c r="H16" s="1170"/>
      <c r="I16" s="1170"/>
      <c r="J16" s="1171"/>
      <c r="K16" s="270">
        <v>-80053</v>
      </c>
      <c r="L16" s="270">
        <v>-24647</v>
      </c>
      <c r="M16" s="271">
        <v>-16946</v>
      </c>
      <c r="N16" s="272">
        <v>45.4</v>
      </c>
    </row>
    <row r="17" spans="1:16">
      <c r="A17" s="250"/>
      <c r="B17" s="246"/>
      <c r="C17" s="246"/>
      <c r="D17" s="246"/>
      <c r="E17" s="246"/>
      <c r="F17" s="246"/>
      <c r="G17" s="1169" t="s">
        <v>171</v>
      </c>
      <c r="H17" s="1170"/>
      <c r="I17" s="1170"/>
      <c r="J17" s="1171"/>
      <c r="K17" s="270">
        <v>667449</v>
      </c>
      <c r="L17" s="270">
        <v>205495</v>
      </c>
      <c r="M17" s="271">
        <v>202093</v>
      </c>
      <c r="N17" s="272">
        <v>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20.94</v>
      </c>
      <c r="L21" s="283">
        <v>18.46</v>
      </c>
      <c r="M21" s="284">
        <v>2.48</v>
      </c>
      <c r="N21" s="251"/>
      <c r="O21" s="285"/>
      <c r="P21" s="281"/>
    </row>
    <row r="22" spans="1:16" s="286" customFormat="1">
      <c r="A22" s="281"/>
      <c r="B22" s="251"/>
      <c r="C22" s="251"/>
      <c r="D22" s="251"/>
      <c r="E22" s="251"/>
      <c r="F22" s="251"/>
      <c r="G22" s="1163" t="s">
        <v>488</v>
      </c>
      <c r="H22" s="1164"/>
      <c r="I22" s="1164"/>
      <c r="J22" s="1165"/>
      <c r="K22" s="287">
        <v>96.7</v>
      </c>
      <c r="L22" s="288">
        <v>94.7</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435827</v>
      </c>
      <c r="L32" s="296">
        <v>134183</v>
      </c>
      <c r="M32" s="297">
        <v>103357</v>
      </c>
      <c r="N32" s="298">
        <v>29.8</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140646</v>
      </c>
      <c r="L35" s="296">
        <v>43302</v>
      </c>
      <c r="M35" s="297">
        <v>28799</v>
      </c>
      <c r="N35" s="298">
        <v>50.4</v>
      </c>
    </row>
    <row r="36" spans="1:16" ht="27" customHeight="1">
      <c r="A36" s="250"/>
      <c r="B36" s="246"/>
      <c r="C36" s="246"/>
      <c r="D36" s="246"/>
      <c r="E36" s="246"/>
      <c r="F36" s="246"/>
      <c r="G36" s="1154" t="s">
        <v>496</v>
      </c>
      <c r="H36" s="1155"/>
      <c r="I36" s="1155"/>
      <c r="J36" s="1156"/>
      <c r="K36" s="296">
        <v>24304</v>
      </c>
      <c r="L36" s="296">
        <v>7483</v>
      </c>
      <c r="M36" s="297">
        <v>4510</v>
      </c>
      <c r="N36" s="298">
        <v>65.900000000000006</v>
      </c>
    </row>
    <row r="37" spans="1:16" ht="13.5" customHeight="1">
      <c r="A37" s="250"/>
      <c r="B37" s="246"/>
      <c r="C37" s="246"/>
      <c r="D37" s="246"/>
      <c r="E37" s="246"/>
      <c r="F37" s="246"/>
      <c r="G37" s="1154" t="s">
        <v>497</v>
      </c>
      <c r="H37" s="1155"/>
      <c r="I37" s="1155"/>
      <c r="J37" s="1156"/>
      <c r="K37" s="296" t="s">
        <v>478</v>
      </c>
      <c r="L37" s="296" t="s">
        <v>478</v>
      </c>
      <c r="M37" s="297">
        <v>1276</v>
      </c>
      <c r="N37" s="298" t="s">
        <v>478</v>
      </c>
    </row>
    <row r="38" spans="1:16" ht="27" customHeight="1">
      <c r="A38" s="250"/>
      <c r="B38" s="246"/>
      <c r="C38" s="246"/>
      <c r="D38" s="246"/>
      <c r="E38" s="246"/>
      <c r="F38" s="246"/>
      <c r="G38" s="1157" t="s">
        <v>498</v>
      </c>
      <c r="H38" s="1158"/>
      <c r="I38" s="1158"/>
      <c r="J38" s="1159"/>
      <c r="K38" s="299">
        <v>87</v>
      </c>
      <c r="L38" s="299">
        <v>27</v>
      </c>
      <c r="M38" s="300">
        <v>40</v>
      </c>
      <c r="N38" s="301">
        <v>-32.5</v>
      </c>
      <c r="O38" s="295"/>
    </row>
    <row r="39" spans="1:16">
      <c r="A39" s="250"/>
      <c r="B39" s="246"/>
      <c r="C39" s="246"/>
      <c r="D39" s="246"/>
      <c r="E39" s="246"/>
      <c r="F39" s="246"/>
      <c r="G39" s="1157" t="s">
        <v>499</v>
      </c>
      <c r="H39" s="1158"/>
      <c r="I39" s="1158"/>
      <c r="J39" s="1159"/>
      <c r="K39" s="302">
        <v>-18237</v>
      </c>
      <c r="L39" s="302">
        <v>-5615</v>
      </c>
      <c r="M39" s="303">
        <v>-3340</v>
      </c>
      <c r="N39" s="304">
        <v>68.099999999999994</v>
      </c>
      <c r="O39" s="295"/>
    </row>
    <row r="40" spans="1:16" ht="27" customHeight="1">
      <c r="A40" s="250"/>
      <c r="B40" s="246"/>
      <c r="C40" s="246"/>
      <c r="D40" s="246"/>
      <c r="E40" s="246"/>
      <c r="F40" s="246"/>
      <c r="G40" s="1154" t="s">
        <v>500</v>
      </c>
      <c r="H40" s="1155"/>
      <c r="I40" s="1155"/>
      <c r="J40" s="1156"/>
      <c r="K40" s="302">
        <v>-423362</v>
      </c>
      <c r="L40" s="302">
        <v>-130345</v>
      </c>
      <c r="M40" s="303">
        <v>-104131</v>
      </c>
      <c r="N40" s="304">
        <v>25.2</v>
      </c>
      <c r="O40" s="295"/>
    </row>
    <row r="41" spans="1:16">
      <c r="A41" s="250"/>
      <c r="B41" s="246"/>
      <c r="C41" s="246"/>
      <c r="D41" s="246"/>
      <c r="E41" s="246"/>
      <c r="F41" s="246"/>
      <c r="G41" s="1160" t="s">
        <v>282</v>
      </c>
      <c r="H41" s="1161"/>
      <c r="I41" s="1161"/>
      <c r="J41" s="1162"/>
      <c r="K41" s="296">
        <v>159265</v>
      </c>
      <c r="L41" s="302">
        <v>49035</v>
      </c>
      <c r="M41" s="303">
        <v>30511</v>
      </c>
      <c r="N41" s="304">
        <v>60.7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513857</v>
      </c>
      <c r="J51" s="322">
        <v>144180</v>
      </c>
      <c r="K51" s="323">
        <v>-69.3</v>
      </c>
      <c r="L51" s="324">
        <v>221823</v>
      </c>
      <c r="M51" s="325">
        <v>10.1</v>
      </c>
      <c r="N51" s="326">
        <v>-79.400000000000006</v>
      </c>
    </row>
    <row r="52" spans="1:14">
      <c r="A52" s="250"/>
      <c r="B52" s="246"/>
      <c r="C52" s="246"/>
      <c r="D52" s="246"/>
      <c r="E52" s="246"/>
      <c r="F52" s="246"/>
      <c r="G52" s="327"/>
      <c r="H52" s="328" t="s">
        <v>511</v>
      </c>
      <c r="I52" s="329">
        <v>112253</v>
      </c>
      <c r="J52" s="330">
        <v>31496</v>
      </c>
      <c r="K52" s="331">
        <v>-80.400000000000006</v>
      </c>
      <c r="L52" s="332">
        <v>104431</v>
      </c>
      <c r="M52" s="333">
        <v>-11.8</v>
      </c>
      <c r="N52" s="334">
        <v>-68.599999999999994</v>
      </c>
    </row>
    <row r="53" spans="1:14">
      <c r="A53" s="250"/>
      <c r="B53" s="246"/>
      <c r="C53" s="246"/>
      <c r="D53" s="246"/>
      <c r="E53" s="246"/>
      <c r="F53" s="246"/>
      <c r="G53" s="312" t="s">
        <v>512</v>
      </c>
      <c r="H53" s="313"/>
      <c r="I53" s="321">
        <v>1203901</v>
      </c>
      <c r="J53" s="322">
        <v>342796</v>
      </c>
      <c r="K53" s="323">
        <v>137.80000000000001</v>
      </c>
      <c r="L53" s="324">
        <v>263041</v>
      </c>
      <c r="M53" s="325">
        <v>18.600000000000001</v>
      </c>
      <c r="N53" s="326">
        <v>119.2</v>
      </c>
    </row>
    <row r="54" spans="1:14">
      <c r="A54" s="250"/>
      <c r="B54" s="246"/>
      <c r="C54" s="246"/>
      <c r="D54" s="246"/>
      <c r="E54" s="246"/>
      <c r="F54" s="246"/>
      <c r="G54" s="327"/>
      <c r="H54" s="328" t="s">
        <v>511</v>
      </c>
      <c r="I54" s="329">
        <v>112642</v>
      </c>
      <c r="J54" s="330">
        <v>32073</v>
      </c>
      <c r="K54" s="331">
        <v>1.8</v>
      </c>
      <c r="L54" s="332">
        <v>103171</v>
      </c>
      <c r="M54" s="333">
        <v>-1.2</v>
      </c>
      <c r="N54" s="334">
        <v>3</v>
      </c>
    </row>
    <row r="55" spans="1:14">
      <c r="A55" s="250"/>
      <c r="B55" s="246"/>
      <c r="C55" s="246"/>
      <c r="D55" s="246"/>
      <c r="E55" s="246"/>
      <c r="F55" s="246"/>
      <c r="G55" s="312" t="s">
        <v>513</v>
      </c>
      <c r="H55" s="313"/>
      <c r="I55" s="321">
        <v>419962</v>
      </c>
      <c r="J55" s="322">
        <v>122402</v>
      </c>
      <c r="K55" s="323">
        <v>-64.3</v>
      </c>
      <c r="L55" s="324">
        <v>272886</v>
      </c>
      <c r="M55" s="325">
        <v>3.7</v>
      </c>
      <c r="N55" s="326">
        <v>-68</v>
      </c>
    </row>
    <row r="56" spans="1:14">
      <c r="A56" s="250"/>
      <c r="B56" s="246"/>
      <c r="C56" s="246"/>
      <c r="D56" s="246"/>
      <c r="E56" s="246"/>
      <c r="F56" s="246"/>
      <c r="G56" s="327"/>
      <c r="H56" s="328" t="s">
        <v>511</v>
      </c>
      <c r="I56" s="329">
        <v>78669</v>
      </c>
      <c r="J56" s="330">
        <v>22929</v>
      </c>
      <c r="K56" s="331">
        <v>-28.5</v>
      </c>
      <c r="L56" s="332">
        <v>125724</v>
      </c>
      <c r="M56" s="333">
        <v>21.9</v>
      </c>
      <c r="N56" s="334">
        <v>-50.4</v>
      </c>
    </row>
    <row r="57" spans="1:14">
      <c r="A57" s="250"/>
      <c r="B57" s="246"/>
      <c r="C57" s="246"/>
      <c r="D57" s="246"/>
      <c r="E57" s="246"/>
      <c r="F57" s="246"/>
      <c r="G57" s="312" t="s">
        <v>514</v>
      </c>
      <c r="H57" s="313"/>
      <c r="I57" s="321">
        <v>512517</v>
      </c>
      <c r="J57" s="322">
        <v>153265</v>
      </c>
      <c r="K57" s="323">
        <v>25.2</v>
      </c>
      <c r="L57" s="324">
        <v>245039</v>
      </c>
      <c r="M57" s="325">
        <v>-10.199999999999999</v>
      </c>
      <c r="N57" s="326">
        <v>35.4</v>
      </c>
    </row>
    <row r="58" spans="1:14">
      <c r="A58" s="250"/>
      <c r="B58" s="246"/>
      <c r="C58" s="246"/>
      <c r="D58" s="246"/>
      <c r="E58" s="246"/>
      <c r="F58" s="246"/>
      <c r="G58" s="327"/>
      <c r="H58" s="328" t="s">
        <v>511</v>
      </c>
      <c r="I58" s="329">
        <v>176572</v>
      </c>
      <c r="J58" s="330">
        <v>52803</v>
      </c>
      <c r="K58" s="331">
        <v>130.30000000000001</v>
      </c>
      <c r="L58" s="332">
        <v>108922</v>
      </c>
      <c r="M58" s="333">
        <v>-13.4</v>
      </c>
      <c r="N58" s="334">
        <v>143.69999999999999</v>
      </c>
    </row>
    <row r="59" spans="1:14">
      <c r="A59" s="250"/>
      <c r="B59" s="246"/>
      <c r="C59" s="246"/>
      <c r="D59" s="246"/>
      <c r="E59" s="246"/>
      <c r="F59" s="246"/>
      <c r="G59" s="312" t="s">
        <v>515</v>
      </c>
      <c r="H59" s="313"/>
      <c r="I59" s="321">
        <v>764894</v>
      </c>
      <c r="J59" s="322">
        <v>235497</v>
      </c>
      <c r="K59" s="323">
        <v>53.7</v>
      </c>
      <c r="L59" s="324">
        <v>237994</v>
      </c>
      <c r="M59" s="325">
        <v>-2.9</v>
      </c>
      <c r="N59" s="326">
        <v>56.6</v>
      </c>
    </row>
    <row r="60" spans="1:14">
      <c r="A60" s="250"/>
      <c r="B60" s="246"/>
      <c r="C60" s="246"/>
      <c r="D60" s="246"/>
      <c r="E60" s="246"/>
      <c r="F60" s="246"/>
      <c r="G60" s="327"/>
      <c r="H60" s="328" t="s">
        <v>511</v>
      </c>
      <c r="I60" s="335">
        <v>184004</v>
      </c>
      <c r="J60" s="330">
        <v>56651</v>
      </c>
      <c r="K60" s="331">
        <v>7.3</v>
      </c>
      <c r="L60" s="332">
        <v>110361</v>
      </c>
      <c r="M60" s="333">
        <v>1.3</v>
      </c>
      <c r="N60" s="334">
        <v>6</v>
      </c>
    </row>
    <row r="61" spans="1:14">
      <c r="A61" s="250"/>
      <c r="B61" s="246"/>
      <c r="C61" s="246"/>
      <c r="D61" s="246"/>
      <c r="E61" s="246"/>
      <c r="F61" s="246"/>
      <c r="G61" s="312" t="s">
        <v>516</v>
      </c>
      <c r="H61" s="336"/>
      <c r="I61" s="337">
        <v>683026</v>
      </c>
      <c r="J61" s="338">
        <v>199628</v>
      </c>
      <c r="K61" s="339">
        <v>16.600000000000001</v>
      </c>
      <c r="L61" s="340">
        <v>248157</v>
      </c>
      <c r="M61" s="341">
        <v>3.9</v>
      </c>
      <c r="N61" s="326">
        <v>12.7</v>
      </c>
    </row>
    <row r="62" spans="1:14">
      <c r="A62" s="250"/>
      <c r="B62" s="246"/>
      <c r="C62" s="246"/>
      <c r="D62" s="246"/>
      <c r="E62" s="246"/>
      <c r="F62" s="246"/>
      <c r="G62" s="327"/>
      <c r="H62" s="328" t="s">
        <v>511</v>
      </c>
      <c r="I62" s="329">
        <v>132828</v>
      </c>
      <c r="J62" s="330">
        <v>39190</v>
      </c>
      <c r="K62" s="331">
        <v>6.1</v>
      </c>
      <c r="L62" s="332">
        <v>110522</v>
      </c>
      <c r="M62" s="333">
        <v>-0.6</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25.12</v>
      </c>
      <c r="G47" s="12">
        <v>29.29</v>
      </c>
      <c r="H47" s="12">
        <v>32.770000000000003</v>
      </c>
      <c r="I47" s="12">
        <v>34.18</v>
      </c>
      <c r="J47" s="13">
        <v>37.47</v>
      </c>
    </row>
    <row r="48" spans="2:10" ht="57.75" customHeight="1">
      <c r="B48" s="14"/>
      <c r="C48" s="1174" t="s">
        <v>4</v>
      </c>
      <c r="D48" s="1174"/>
      <c r="E48" s="1175"/>
      <c r="F48" s="15">
        <v>7.24</v>
      </c>
      <c r="G48" s="16">
        <v>5.49</v>
      </c>
      <c r="H48" s="16">
        <v>3.08</v>
      </c>
      <c r="I48" s="16">
        <v>4.83</v>
      </c>
      <c r="J48" s="17">
        <v>4.28</v>
      </c>
    </row>
    <row r="49" spans="2:10" ht="57.75" customHeight="1" thickBot="1">
      <c r="B49" s="18"/>
      <c r="C49" s="1176" t="s">
        <v>5</v>
      </c>
      <c r="D49" s="1176"/>
      <c r="E49" s="1177"/>
      <c r="F49" s="19">
        <v>4.92</v>
      </c>
      <c r="G49" s="20">
        <v>2.71</v>
      </c>
      <c r="H49" s="20">
        <v>0.43</v>
      </c>
      <c r="I49" s="20">
        <v>5.22</v>
      </c>
      <c r="J49" s="21">
        <v>1.81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2018-02-23T06:01:46Z</cp:lastPrinted>
  <dcterms:created xsi:type="dcterms:W3CDTF">2018-01-24T03:17:11Z</dcterms:created>
  <dcterms:modified xsi:type="dcterms:W3CDTF">2018-11-01T00:00:38Z</dcterms:modified>
</cp:coreProperties>
</file>