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<sst xmlns="http://schemas.openxmlformats.org/spreadsheetml/2006/main" count="1014" uniqueCount="535">
  <si>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</si>
  <si>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</si>
  <si>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</si>
  <si>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</si>
  <si>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</si>
  <si>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</si>
  <si>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</si>
  <si>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</si>
  <si>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</si>
  <si>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</si>
  <si>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</si>
  <si>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</si>
  <si>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</si>
  <si>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</si>
  <si>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</si>
  <si>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</si>
  <si>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</si>
  <si>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</si>
  <si>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</si>
  <si>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</si>
  <si>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</si>
  <si>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</si>
  <si>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</si>
  <si>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</si>
  <si>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</si>
  <si>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</si>
  <si>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</si>
  <si>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</si>
  <si>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</si>
  <si>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</si>
  <si>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</si>
  <si>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</si>
  <si>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</si>
  <si>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</si>
  <si>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</si>
  <si>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</si>
  <si>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</si>
  <si>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</si>
  <si>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</si>
  <si>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</si>
  <si>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</si>
  <si>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</si>
  <si>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</si>
  <si>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</si>
  <si>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</si>
  <si>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</si>
  <si>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</si>
  <si>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</si>
  <si>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</si>
  <si>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</si>
  <si>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</si>
  <si>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</si>
  <si>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</si>
  <si>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</si>
  <si>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</si>
  <si>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</si>
  <si>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</si>
  <si>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</si>
  <si>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</si>
  <si>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</si>
  <si>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</si>
  <si>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</si>
  <si>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</si>
  <si>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</si>
  <si>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</si>
  <si>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</si>
  <si>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</si>
  <si>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</si>
  <si>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</si>
  <si>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</si>
  <si>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</si>
  <si>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</si>
  <si>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</si>
  <si>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</si>
  <si>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</si>
  <si>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</si>
  <si>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</si>
  <si>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</si>
  <si>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</si>
  <si>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</si>
  <si>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</si>
  <si>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</si>
  <si>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</si>
  <si>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</si>
  <si>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</si>
  <si>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</si>
  <si>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</si>
  <si>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</si>
  <si>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</si>
  <si>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</si>
  <si>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</si>
  <si>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</si>
  <si>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</si>
  <si>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</si>
  <si>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</si>
  <si>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</si>
  <si>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</si>
  <si>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</si>
  <si>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</si>
  <si>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</si>
  <si>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</si>
  <si>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</si>
  <si>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</si>
  <si>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</si>
  <si>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</si>
  <si>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</si>
  <si>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</si>
  <si>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</si>
  <si>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</si>
  <si>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</si>
  <si>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</si>
  <si>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</si>
  <si>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</si>
  <si>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</si>
  <si>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</si>
  <si>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</si>
  <si>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</si>
  <si>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</si>
  <si>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</si>
  <si>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</si>
  <si>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</si>
  <si>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</si>
  <si>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</si>
  <si>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</si>
  <si>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</si>
  <si>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</si>
  <si>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</si>
  <si>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</si>
  <si>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</si>
  <si>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</si>
  <si>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</si>
  <si>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</si>
  <si>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</si>
  <si>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</si>
  <si>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</si>
  <si>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</si>
  <si>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</si>
  <si>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</si>
  <si>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</si>
  <si>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</si>
  <si>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</si>
  <si>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</si>
  <si>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</si>
  <si>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</si>
  <si>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</si>
  <si>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</si>
  <si>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</si>
  <si>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</si>
  <si>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</si>
  <si>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</si>
  <si>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</si>
  <si>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</si>
  <si>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</si>
  <si>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</si>
  <si>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</si>
  <si>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</si>
  <si>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</si>
  <si>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</si>
  <si>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</si>
  <si>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</si>
  <si>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</si>
  <si>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</si>
  <si>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</si>
  <si>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</si>
  <si>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</si>
  <si>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</si>
  <si>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</si>
  <si>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</si>
  <si>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</si>
  <si>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</si>
  <si>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</si>
  <si>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</si>
  <si>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</si>
  <si>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</si>
  <si>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</si>
  <si>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</si>
  <si>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</si>
  <si>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</si>
  <si>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</si>
  <si>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</si>
  <si>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</si>
  <si>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</si>
  <si>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</si>
  <si>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</si>
  <si>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</si>
  <si>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</si>
  <si>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</si>
  <si>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</si>
  <si>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</si>
  <si>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</si>
  <si>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</si>
  <si>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</si>
  <si>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</si>
  <si>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</si>
  <si>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</si>
  <si>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</si>
  <si>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</si>
  <si>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北海道古平町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</si>
  <si>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</si>
  <si>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</si>
  <si>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</si>
  <si>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</si>
  <si>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</si>
  <si>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</si>
  <si>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</si>
  <si>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</si>
  <si>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</si>
  <si>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</si>
  <si>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</si>
  <si>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</si>
  <si>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</si>
  <si>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</si>
  <si>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</si>
  <si>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</si>
  <si>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</si>
  <si>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</si>
  <si>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</si>
  <si>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</si>
  <si>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</si>
  <si>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</si>
  <si>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</si>
  <si>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</si>
  <si>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</si>
  <si>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</si>
  <si>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</si>
  <si>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</si>
  <si>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</si>
  <si>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</si>
  <si>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</si>
  <si>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</si>
  <si>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</si>
  <si>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</si>
  <si>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</si>
  <si>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</si>
  <si>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</si>
  <si>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</si>
  <si>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</si>
  <si>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</si>
  <si>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</si>
  <si>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</si>
  <si>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</si>
  <si>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</si>
  <si>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</si>
  <si>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</si>
  <si>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</si>
  <si>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</si>
  <si>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</si>
  <si>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</si>
  <si>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</si>
  <si>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</si>
  <si>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</si>
  <si>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</si>
  <si>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</si>
  <si>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</si>
  <si>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</si>
  <si>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</si>
  <si>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</si>
  <si>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</si>
  <si>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</si>
  <si>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</si>
  <si>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</si>
  <si>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</si>
  <si>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</si>
  <si>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</si>
  <si>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</si>
  <si>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</si>
  <si>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</si>
  <si>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</si>
  <si>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</si>
  <si>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</si>
  <si>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</si>
  <si>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</si>
  <si>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</si>
  <si>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</si>
  <si>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</si>
  <si>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</si>
  <si>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</si>
  <si>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</si>
  <si>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</si>
  <si>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</si>
  <si>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</si>
  <si>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</si>
  <si>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</si>
  <si>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</si>
  <si>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</si>
  <si>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</si>
  <si>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</si>
  <si>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</si>
  <si>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</si>
  <si>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</si>
  <si>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</si>
  <si>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</si>
  <si>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</si>
  <si>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</si>
  <si>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</si>
  <si>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</si>
  <si>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</si>
  <si>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</si>
  <si>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</si>
  <si>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</si>
  <si>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</si>
  <si>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</si>
  <si>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</si>
  <si>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</si>
  <si>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</si>
  <si>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</si>
  <si>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</si>
  <si>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</si>
  <si>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</si>
  <si>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</si>
  <si>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</si>
  <si>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</si>
  <si>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</si>
  <si>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</si>
  <si>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</si>
  <si>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</si>
  <si>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</si>
  <si>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</si>
  <si>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</si>
  <si>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</si>
  <si>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</si>
  <si>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</si>
  <si>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</si>
  <si>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</si>
  <si>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</si>
  <si>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</si>
  <si>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</si>
  <si>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</si>
  <si>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</si>
  <si>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</si>
  <si>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</si>
  <si>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</si>
  <si>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</si>
  <si>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</si>
  <si>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</si>
  <si>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</si>
  <si>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</si>
  <si>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</si>
  <si>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</si>
  <si>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</si>
  <si>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</si>
  <si>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</si>
  <si>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</si>
  <si>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</si>
  <si>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</si>
  <si>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</si>
  <si>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</si>
  <si>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</si>
  <si>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北海道古平町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</si>
  <si>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</si>
  <si>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</si>
  <si>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</si>
  <si>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</si>
  <si>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</si>
  <si>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</si>
  <si>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</si>
  <si>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</si>
  <si>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</si>
  <si>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</si>
  <si>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</si>
  <si>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</si>
  <si>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</si>
  <si>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</si>
  <si>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</si>
  <si>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</si>
  <si>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</si>
  <si>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</si>
  <si>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</si>
  <si>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</si>
  <si>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</si>
  <si>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</si>
  <si>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</si>
  <si>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</si>
  <si>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</si>
  <si>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</si>
  <si>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</si>
  <si>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</si>
  <si>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</si>
  <si>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</si>
  <si>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</si>
  <si>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</si>
  <si>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</si>
  <si>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</si>
  <si>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</si>
  <si>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</si>
  <si>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</si>
  <si>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</si>
  <si>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</si>
  <si>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</si>
  <si>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</si>
  <si>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</si>
  <si>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</si>
  <si>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</si>
  <si>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</si>
  <si>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</si>
  <si>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</si>
  <si>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</si>
  <si>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</si>
  <si>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</si>
  <si>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</si>
  <si>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</si>
  <si>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</si>
  <si>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</si>
  <si>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</si>
  <si>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</si>
  <si>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</si>
  <si>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</si>
  <si>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</si>
  <si>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</si>
  <si>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</si>
  <si>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</si>
  <si>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</si>
  <si>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</si>
  <si>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</si>
  <si>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</si>
  <si>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</si>
  <si>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</si>
  <si>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</si>
  <si>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</si>
  <si>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</si>
  <si>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</si>
  <si>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</si>
  <si>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</si>
  <si>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</si>
  <si>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</si>
  <si>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</si>
  <si>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</si>
  <si>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</si>
  <si>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</si>
  <si>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</si>
  <si>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</si>
  <si>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</si>
  <si>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</si>
  <si>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</si>
  <si>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</si>
  <si>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</si>
  <si>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</si>
  <si>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</si>
  <si>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</si>
  <si>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</si>
  <si>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</si>
  <si>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</si>
  <si>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</si>
  <si>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</si>
  <si>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</si>
  <si>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</si>
  <si>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</si>
  <si>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</si>
  <si>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</si>
  <si>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</si>
  <si>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</si>
  <si>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</si>
  <si>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</si>
  <si>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</si>
  <si>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</si>
  <si>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</si>
  <si>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</si>
  <si>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</si>
  <si>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</si>
  <si>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</si>
  <si>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</si>
  <si>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</si>
  <si>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</si>
  <si>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</si>
  <si>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</si>
  <si>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</si>
  <si>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</si>
  <si>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</si>
  <si>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</si>
  <si>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</si>
  <si>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</si>
  <si>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</si>
  <si>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</si>
  <si>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</si>
  <si>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</si>
  <si>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</si>
  <si>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</si>
  <si>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</si>
  <si>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</si>
  <si>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</si>
  <si>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</si>
  <si>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</si>
  <si>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</si>
  <si>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</si>
  <si>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</si>
  <si>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</si>
  <si>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</si>
  <si>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</si>
  <si>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</si>
  <si>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</si>
  <si>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</si>
  <si>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</si>
  <si>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</si>
  <si>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</si>
  <si>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</si>
  <si>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</si>
  <si>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</si>
  <si>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</si>
  <si>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</si>
  <si>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</si>
  <si>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</si>
  <si>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</si>
  <si>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</si>
  <si>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</si>
  <si>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</si>
  <si>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</si>
  <si>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</si>
  <si>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</si>
  <si>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</si>
  <si>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</si>
  <si>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</si>
  <si>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</si>
  <si>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</si>
  <si>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</si>
  <si>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</si>
  <si>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</si>
  <si>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</si>
  <si>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</si>
  <si>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</si>
  <si>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</si>
  <si>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</si>
  <si>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介護保険サービス事業特別会計</t>
  </si>
  <si>
    <t>後期高齢者医療特別会計</t>
  </si>
  <si>
    <t>国民健康保険事業特別会計</t>
  </si>
  <si>
    <t>▲ 1.22</t>
  </si>
  <si>
    <t>簡易水道事業特別会計</t>
  </si>
  <si>
    <t>公共下水道事業特別会計</t>
  </si>
  <si>
    <t>その他会計（赤字）</t>
  </si>
  <si>
    <t>その他会計（黒字）</t>
  </si>
  <si>
    <t>-</t>
    <phoneticPr fontId="2"/>
  </si>
  <si>
    <t>-</t>
    <phoneticPr fontId="2"/>
  </si>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</sst>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114909</c:v>
                </c:pt>
                <c:pt idx="1">
                  <c:v>470175</c:v>
                </c:pt>
                <c:pt idx="2">
                  <c:v>144180</c:v>
                </c:pt>
                <c:pt idx="3">
                  <c:v>342796</c:v>
                </c:pt>
                <c:pt idx="4">
                  <c:v>122402</c:v>
                </c:pt>
              </c:numCache>
            </c:numRef>
          </c:val>
          <c:smooth val="0"/>
        </c:ser>
        <c:dLbls>
          <c:showLegendKey val="0"/>
          <c:showVal val="0"/>
          <c:showCatName val="0"/>
          <c:showSerName val="0"/>
          <c:showPercent val="0"/>
          <c:showBubbleSize val="0"/>
        </c:dLbls>
        <c:marker val="1"/>
        <c:smooth val="0"/>
        <c:axId val="101336192"/>
        <c:axId val="101338112"/>
      </c:lineChart>
      <c:catAx>
        <c:axId val="101336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38112"/>
        <c:crosses val="autoZero"/>
        <c:auto val="1"/>
        <c:lblAlgn val="ctr"/>
        <c:lblOffset val="100"/>
        <c:tickLblSkip val="1"/>
        <c:tickMarkSkip val="1"/>
        <c:noMultiLvlLbl val="0"/>
      </c:catAx>
      <c:valAx>
        <c:axId val="1013381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3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7.63</c:v>
                </c:pt>
                <c:pt idx="1">
                  <c:v>7.68</c:v>
                </c:pt>
                <c:pt idx="2">
                  <c:v>7.24</c:v>
                </c:pt>
                <c:pt idx="3">
                  <c:v>5.49</c:v>
                </c:pt>
                <c:pt idx="4">
                  <c:v>3.08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9.36</c:v>
                </c:pt>
                <c:pt idx="1">
                  <c:v>20.02</c:v>
                </c:pt>
                <c:pt idx="2">
                  <c:v>25.12</c:v>
                </c:pt>
                <c:pt idx="3">
                  <c:v>29.29</c:v>
                </c:pt>
                <c:pt idx="4">
                  <c:v>32.770000000000003</c:v>
                </c:pt>
              </c:numCache>
            </c:numRef>
          </c:val>
        </c:ser>
        <c:dLbls>
          <c:showLegendKey val="0"/>
          <c:showVal val="0"/>
          <c:showCatName val="0"/>
          <c:showSerName val="0"/>
          <c:showPercent val="0"/>
          <c:showBubbleSize val="0"/>
        </c:dLbls>
        <c:gapWidth val="250"/>
        <c:overlap val="100"/>
        <c:axId val="129881984"/>
        <c:axId val="9574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3.89</c:v>
                </c:pt>
                <c:pt idx="1">
                  <c:v>10.38</c:v>
                </c:pt>
                <c:pt idx="2">
                  <c:v>4.92</c:v>
                </c:pt>
                <c:pt idx="3">
                  <c:v>2.71</c:v>
                </c:pt>
                <c:pt idx="4">
                  <c:v>0.43</c:v>
                </c:pt>
              </c:numCache>
            </c:numRef>
          </c:val>
          <c:smooth val="0"/>
        </c:ser>
        <c:dLbls>
          <c:showLegendKey val="0"/>
          <c:showVal val="0"/>
          <c:showCatName val="0"/>
          <c:showSerName val="0"/>
          <c:showPercent val="0"/>
          <c:showBubbleSize val="0"/>
        </c:dLbls>
        <c:marker val="1"/>
        <c:smooth val="0"/>
        <c:axId val="129881984"/>
        <c:axId val="95748096"/>
      </c:lineChart>
      <c:catAx>
        <c:axId val="1298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48096"/>
        <c:crosses val="autoZero"/>
        <c:auto val="1"/>
        <c:lblAlgn val="ctr"/>
        <c:lblOffset val="100"/>
        <c:tickLblSkip val="1"/>
        <c:tickMarkSkip val="1"/>
        <c:noMultiLvlLbl val="0"/>
      </c:catAx>
      <c:valAx>
        <c:axId val="9574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0.49</c:v>
                </c:pt>
                <c:pt idx="2">
                  <c:v>#N/A</c:v>
                </c:pt>
                <c:pt idx="3">
                  <c:v>0.02</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1.22</c:v>
                </c:pt>
                <c:pt idx="1">
                  <c:v>#N/A</c:v>
                </c:pt>
                <c:pt idx="2">
                  <c:v>#N/A</c:v>
                </c:pt>
                <c:pt idx="3">
                  <c:v>0</c:v>
                </c:pt>
                <c:pt idx="4">
                  <c:v>#N/A</c:v>
                </c:pt>
                <c:pt idx="5">
                  <c:v>1.49</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介護保険サービス事業特別会計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0.06</c:v>
                </c:pt>
                <c:pt idx="2">
                  <c:v>#N/A</c:v>
                </c:pt>
                <c:pt idx="3">
                  <c:v>0.21</c:v>
                </c:pt>
                <c:pt idx="4">
                  <c:v>#N/A</c:v>
                </c:pt>
                <c:pt idx="5">
                  <c:v>0.43</c:v>
                </c:pt>
                <c:pt idx="6">
                  <c:v>#N/A</c:v>
                </c:pt>
                <c:pt idx="7">
                  <c:v>0.83</c:v>
                </c:pt>
                <c:pt idx="8">
                  <c:v>#N/A</c:v>
                </c:pt>
                <c:pt idx="9">
                  <c:v>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7.62</c:v>
                </c:pt>
                <c:pt idx="2">
                  <c:v>#N/A</c:v>
                </c:pt>
                <c:pt idx="3">
                  <c:v>7.68</c:v>
                </c:pt>
                <c:pt idx="4">
                  <c:v>#N/A</c:v>
                </c:pt>
                <c:pt idx="5">
                  <c:v>7.24</c:v>
                </c:pt>
                <c:pt idx="6">
                  <c:v>#N/A</c:v>
                </c:pt>
                <c:pt idx="7">
                  <c:v>5.49</c:v>
                </c:pt>
                <c:pt idx="8">
                  <c:v>#N/A</c:v>
                </c:pt>
                <c:pt idx="9">
                  <c:v>3.08</c:v>
                </c:pt>
              </c:numCache>
            </c:numRef>
          </c:val>
        </c:ser>
        <c:dLbls>
          <c:showLegendKey val="0"/>
          <c:showVal val="0"/>
          <c:showCatName val="0"/>
          <c:showSerName val="0"/>
          <c:showPercent val="0"/>
          <c:showBubbleSize val="0"/>
        </c:dLbls>
        <c:gapWidth val="150"/>
        <c:overlap val="100"/>
        <c:axId val="129925120"/>
        <c:axId val="129926656"/>
      </c:barChart>
      <c:catAx>
        <c:axId val="1299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26656"/>
        <c:crosses val="autoZero"/>
        <c:auto val="1"/>
        <c:lblAlgn val="ctr"/>
        <c:lblOffset val="100"/>
        <c:tickLblSkip val="1"/>
        <c:tickMarkSkip val="1"/>
        <c:noMultiLvlLbl val="0"/>
      </c:catAx>
      <c:valAx>
        <c:axId val="12992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2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406</c:v>
                </c:pt>
                <c:pt idx="5">
                  <c:v>407</c:v>
                </c:pt>
                <c:pt idx="8">
                  <c:v>414</c:v>
                </c:pt>
                <c:pt idx="11">
                  <c:v>424</c:v>
                </c:pt>
                <c:pt idx="14">
                  <c:v>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c:v>
                </c:pt>
                <c:pt idx="3">
                  <c:v>22</c:v>
                </c:pt>
                <c:pt idx="6">
                  <c:v>23</c:v>
                </c:pt>
                <c:pt idx="9">
                  <c:v>22</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c:v>
                </c:pt>
                <c:pt idx="3">
                  <c:v>93</c:v>
                </c:pt>
                <c:pt idx="6">
                  <c:v>102</c:v>
                </c:pt>
                <c:pt idx="9">
                  <c:v>117</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408</c:v>
                </c:pt>
                <c:pt idx="3">
                  <c:v>389</c:v>
                </c:pt>
                <c:pt idx="6">
                  <c:v>392</c:v>
                </c:pt>
                <c:pt idx="9">
                  <c:v>398</c:v>
                </c:pt>
                <c:pt idx="12">
                  <c:v>410</c:v>
                </c:pt>
              </c:numCache>
            </c:numRef>
          </c:val>
        </c:ser>
        <c:dLbls>
          <c:showLegendKey val="0"/>
          <c:showVal val="0"/>
          <c:showCatName val="0"/>
          <c:showSerName val="0"/>
          <c:showPercent val="0"/>
          <c:showBubbleSize val="0"/>
        </c:dLbls>
        <c:gapWidth val="100"/>
        <c:overlap val="100"/>
        <c:axId val="118745344"/>
        <c:axId val="13004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102</c:v>
                </c:pt>
                <c:pt idx="2">
                  <c:v>#N/A</c:v>
                </c:pt>
                <c:pt idx="3">
                  <c:v>#N/A</c:v>
                </c:pt>
                <c:pt idx="4">
                  <c:v>99</c:v>
                </c:pt>
                <c:pt idx="5">
                  <c:v>#N/A</c:v>
                </c:pt>
                <c:pt idx="6">
                  <c:v>#N/A</c:v>
                </c:pt>
                <c:pt idx="7">
                  <c:v>105</c:v>
                </c:pt>
                <c:pt idx="8">
                  <c:v>#N/A</c:v>
                </c:pt>
                <c:pt idx="9">
                  <c:v>#N/A</c:v>
                </c:pt>
                <c:pt idx="10">
                  <c:v>113</c:v>
                </c:pt>
                <c:pt idx="11">
                  <c:v>#N/A</c:v>
                </c:pt>
                <c:pt idx="12">
                  <c:v>#N/A</c:v>
                </c:pt>
                <c:pt idx="13">
                  <c:v>121</c:v>
                </c:pt>
                <c:pt idx="14">
                  <c:v>#N/A</c:v>
                </c:pt>
              </c:numCache>
            </c:numRef>
          </c:val>
          <c:smooth val="0"/>
        </c:ser>
        <c:dLbls>
          <c:showLegendKey val="0"/>
          <c:showVal val="0"/>
          <c:showCatName val="0"/>
          <c:showSerName val="0"/>
          <c:showPercent val="0"/>
          <c:showBubbleSize val="0"/>
        </c:dLbls>
        <c:marker val="1"/>
        <c:smooth val="0"/>
        <c:axId val="118745344"/>
        <c:axId val="130044288"/>
      </c:lineChart>
      <c:catAx>
        <c:axId val="1187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44288"/>
        <c:crosses val="autoZero"/>
        <c:auto val="1"/>
        <c:lblAlgn val="ctr"/>
        <c:lblOffset val="100"/>
        <c:tickLblSkip val="1"/>
        <c:tickMarkSkip val="1"/>
        <c:noMultiLvlLbl val="0"/>
      </c:catAx>
      <c:valAx>
        <c:axId val="13004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3700</c:v>
                </c:pt>
                <c:pt idx="5">
                  <c:v>4335</c:v>
                </c:pt>
                <c:pt idx="8">
                  <c:v>4280</c:v>
                </c:pt>
                <c:pt idx="11">
                  <c:v>4264</c:v>
                </c:pt>
                <c:pt idx="14">
                  <c:v>4138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536</c:v>
                </c:pt>
                <c:pt idx="5">
                  <c:v>533</c:v>
                </c:pt>
                <c:pt idx="8">
                  <c:v>457</c:v>
                </c:pt>
                <c:pt idx="11">
                  <c:v>397</c:v>
                </c:pt>
                <c:pt idx="14">
                  <c:v>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1003</c:v>
                </c:pt>
                <c:pt idx="5">
                  <c:v>1007</c:v>
                </c:pt>
                <c:pt idx="8">
                  <c:v>1211</c:v>
                </c:pt>
                <c:pt idx="11">
                  <c:v>1355</c:v>
                </c:pt>
                <c:pt idx="14">
                  <c:v>1432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661</c:v>
                </c:pt>
                <c:pt idx="3">
                  <c:v>681</c:v>
                </c:pt>
                <c:pt idx="6">
                  <c:v>595</c:v>
                </c:pt>
                <c:pt idx="9">
                  <c:v>555</c:v>
                </c:pt>
                <c:pt idx="12">
                  <c:v>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149</c:v>
                </c:pt>
                <c:pt idx="3">
                  <c:v>161</c:v>
                </c:pt>
                <c:pt idx="6">
                  <c:v>180</c:v>
                </c:pt>
                <c:pt idx="9">
                  <c:v>162</c:v>
                </c:pt>
                <c:pt idx="12">
                  <c:v>147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2008</c:v>
                </c:pt>
                <c:pt idx="3">
                  <c:v>1991</c:v>
                </c:pt>
                <c:pt idx="6">
                  <c:v>1956</c:v>
                </c:pt>
                <c:pt idx="9">
                  <c:v>1967</c:v>
                </c:pt>
                <c:pt idx="12">
                  <c:v>1946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c:v>
                </c:pt>
                <c:pt idx="3">
                  <c:v>6</c:v>
                </c:pt>
                <c:pt idx="6">
                  <c:v>4</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3143</c:v>
                </c:pt>
                <c:pt idx="3">
                  <c:v>4008</c:v>
                </c:pt>
                <c:pt idx="6">
                  <c:v>4032</c:v>
                </c:pt>
                <c:pt idx="9">
                  <c:v>4127</c:v>
                </c:pt>
                <c:pt idx="12">
                  <c:v>4047</c:v>
                </c:pt>
              </c:numCache>
            </c:numRef>
          </c:val>
        </c:ser>
        <c:dLbls>
          <c:showLegendKey val="0"/>
          <c:showVal val="0"/>
          <c:showCatName val="0"/>
          <c:showSerName val="0"/>
          <c:showPercent val="0"/>
          <c:showBubbleSize val="0"/>
        </c:dLbls>
        <c:gapWidth val="100"/>
        <c:overlap val="100"/>
        <c:axId val="118884224"/>
        <c:axId val="11889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730</c:v>
                </c:pt>
                <c:pt idx="2">
                  <c:v>#N/A</c:v>
                </c:pt>
                <c:pt idx="3">
                  <c:v>#N/A</c:v>
                </c:pt>
                <c:pt idx="4">
                  <c:v>972</c:v>
                </c:pt>
                <c:pt idx="5">
                  <c:v>#N/A</c:v>
                </c:pt>
                <c:pt idx="6">
                  <c:v>#N/A</c:v>
                </c:pt>
                <c:pt idx="7">
                  <c:v>818</c:v>
                </c:pt>
                <c:pt idx="8">
                  <c:v>#N/A</c:v>
                </c:pt>
                <c:pt idx="9">
                  <c:v>#N/A</c:v>
                </c:pt>
                <c:pt idx="10">
                  <c:v>797</c:v>
                </c:pt>
                <c:pt idx="11">
                  <c:v>#N/A</c:v>
                </c:pt>
                <c:pt idx="12">
                  <c:v>#N/A</c:v>
                </c:pt>
                <c:pt idx="13">
                  <c:v>735</c:v>
                </c:pt>
                <c:pt idx="14">
                  <c:v>#N/A</c:v>
                </c:pt>
              </c:numCache>
            </c:numRef>
          </c:val>
          <c:smooth val="0"/>
        </c:ser>
        <c:dLbls>
          <c:showLegendKey val="0"/>
          <c:showVal val="0"/>
          <c:showCatName val="0"/>
          <c:showSerName val="0"/>
          <c:showPercent val="0"/>
          <c:showBubbleSize val="0"/>
        </c:dLbls>
        <c:marker val="1"/>
        <c:smooth val="0"/>
        <c:axId val="118884224"/>
        <c:axId val="118890496"/>
      </c:lineChart>
      <c:catAx>
        <c:axId val="1188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890496"/>
        <c:crosses val="autoZero"/>
        <c:auto val="1"/>
        <c:lblAlgn val="ctr"/>
        <c:lblOffset val="100"/>
        <c:tickLblSkip val="1"/>
        <c:tickMarkSkip val="1"/>
        <c:noMultiLvlLbl val="0"/>
      </c:catAx>
      <c:valAx>
        <c:axId val="11889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3,431
3,397
188.36
3,531,386
3,435,353
62,852
2,039,070
4,046,695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類似団体と比較して地方税のウェイトが低く、財政基盤が弱いことに加え、基幹産業である漁業・水産加工業の不振、公共事業の縮減の影響を受けた建設業の不振に伴い、地方税が減少したことから</a:t>
          </a:r>
          <a:r>
            <a:rPr kumimoji="1" lang="en-US" altLang="ja-JP" sz="1300">
              <a:latin typeface="ＭＳ Ｐゴシック"/>
            </a:rPr>
            <a:t>0.12</a:t>
          </a:r>
          <a:r>
            <a:rPr kumimoji="1" lang="ja-JP" altLang="en-US" sz="1300">
              <a:latin typeface="ＭＳ Ｐゴシック"/>
            </a:rPr>
            <a:t>となり類似団体の平均を下回った。</a:t>
          </a:r>
          <a:endParaRPr kumimoji="1" lang="en-US" altLang="ja-JP" sz="1300">
            <a:latin typeface="ＭＳ Ｐゴシック"/>
          </a:endParaRPr>
        </a:p>
        <a:p>
          <a:r>
            <a:rPr kumimoji="1" lang="ja-JP" altLang="en-US" sz="1300">
              <a:latin typeface="ＭＳ Ｐゴシック"/>
            </a:rPr>
            <a:t>今後は、町税の徴収強化による税収アップで歳入の確保に努める。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165100</xdr:rowOff>
    </xdr:to>
    <xdr:cxnSp macro="">
      <xdr:nvCxnSpPr>
        <xdr:cNvPr id="71" name="直線コネクタ 70"/>
        <xdr:cNvCxnSpPr/>
      </xdr:nvCxnSpPr>
      <xdr:spPr>
        <a:xfrm>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153609</xdr:rowOff>
    </xdr:to>
    <xdr:cxnSp macro="">
      <xdr:nvCxnSpPr>
        <xdr:cNvPr id="74" name="直線コネクタ 73"/>
        <xdr:cNvCxnSpPr/>
      </xdr:nvCxnSpPr>
      <xdr:spPr>
        <a:xfrm>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142119</xdr:rowOff>
    </xdr:to>
    <xdr:cxnSp macro="">
      <xdr:nvCxnSpPr>
        <xdr:cNvPr id="77" name="直線コネクタ 76"/>
        <xdr:cNvCxnSpPr/>
      </xdr:nvCxnSpPr>
      <xdr:spPr>
        <a:xfrm>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102809</xdr:rowOff>
    </xdr:from>
    <xdr:to>
      <xdr:col>4</xdr:col>
      <xdr:colOff>533400</xdr:colOff>
      <xdr:row>45</xdr:row>
      <xdr:rowOff>32959</xdr:rowOff>
    </xdr:to>
    <xdr:sp macro="" textlink="">
      <xdr:nvSpPr>
        <xdr:cNvPr id="91" name="円/楕円 90"/>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17736</xdr:rowOff>
    </xdr:from>
    <xdr:ext cx="762000" cy="259045"/>
    <xdr:sp macro="" textlink="">
      <xdr:nvSpPr>
        <xdr:cNvPr id="92" name="テキスト ボックス 91"/>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3" name="円/楕円 92"/>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4" name="テキスト ボックス 93"/>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84.1%</a:t>
          </a:r>
          <a:r>
            <a:rPr kumimoji="1" lang="ja-JP" altLang="en-US" sz="1300">
              <a:latin typeface="ＭＳ Ｐゴシック"/>
            </a:rPr>
            <a:t>であり、その要因は町税の減少に加え物件費の増加による形状的支出の増加によるものである。</a:t>
          </a:r>
          <a:endParaRPr kumimoji="1" lang="en-US" altLang="ja-JP" sz="1300">
            <a:latin typeface="ＭＳ Ｐゴシック"/>
          </a:endParaRPr>
        </a:p>
        <a:p>
          <a:r>
            <a:rPr kumimoji="1" lang="ja-JP" altLang="en-US" sz="1300">
              <a:latin typeface="ＭＳ Ｐゴシック"/>
            </a:rPr>
            <a:t>今後は義務的経費の削減及び町税等の収入を向上させ財源の確保に努める。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70062</xdr:rowOff>
    </xdr:from>
    <xdr:to>
      <xdr:col>7</xdr:col>
      <xdr:colOff>152400</xdr:colOff>
      <xdr:row>63</xdr:row>
      <xdr:rowOff>158538</xdr:rowOff>
    </xdr:to>
    <xdr:cxnSp macro="">
      <xdr:nvCxnSpPr>
        <xdr:cNvPr id="131" name="直線コネクタ 130"/>
        <xdr:cNvCxnSpPr/>
      </xdr:nvCxnSpPr>
      <xdr:spPr>
        <a:xfrm>
          <a:off x="4114800" y="10871412"/>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70062</xdr:rowOff>
    </xdr:from>
    <xdr:to>
      <xdr:col>6</xdr:col>
      <xdr:colOff>0</xdr:colOff>
      <xdr:row>63</xdr:row>
      <xdr:rowOff>74083</xdr:rowOff>
    </xdr:to>
    <xdr:cxnSp macro="">
      <xdr:nvCxnSpPr>
        <xdr:cNvPr id="134" name="直線コネクタ 133"/>
        <xdr:cNvCxnSpPr/>
      </xdr:nvCxnSpPr>
      <xdr:spPr>
        <a:xfrm flipV="1">
          <a:off x="3225800" y="108714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161079</xdr:rowOff>
    </xdr:from>
    <xdr:to>
      <xdr:col>4</xdr:col>
      <xdr:colOff>482600</xdr:colOff>
      <xdr:row>63</xdr:row>
      <xdr:rowOff>74083</xdr:rowOff>
    </xdr:to>
    <xdr:cxnSp macro="">
      <xdr:nvCxnSpPr>
        <xdr:cNvPr id="137" name="直線コネクタ 136"/>
        <xdr:cNvCxnSpPr/>
      </xdr:nvCxnSpPr>
      <xdr:spPr>
        <a:xfrm>
          <a:off x="2336800" y="107909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62</xdr:row>
      <xdr:rowOff>161079</xdr:rowOff>
    </xdr:to>
    <xdr:cxnSp macro="">
      <xdr:nvCxnSpPr>
        <xdr:cNvPr id="140" name="直線コネクタ 139"/>
        <xdr:cNvCxnSpPr/>
      </xdr:nvCxnSpPr>
      <xdr:spPr>
        <a:xfrm>
          <a:off x="1447800" y="1071054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0" name="円/楕円 149"/>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79815</xdr:rowOff>
    </xdr:from>
    <xdr:ext cx="762000" cy="259045"/>
    <xdr:sp macro="" textlink="">
      <xdr:nvSpPr>
        <xdr:cNvPr id="151"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19262</xdr:rowOff>
    </xdr:from>
    <xdr:to>
      <xdr:col>6</xdr:col>
      <xdr:colOff>50800</xdr:colOff>
      <xdr:row>63</xdr:row>
      <xdr:rowOff>120862</xdr:rowOff>
    </xdr:to>
    <xdr:sp macro="" textlink="">
      <xdr:nvSpPr>
        <xdr:cNvPr id="152" name="円/楕円 151"/>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53" name="テキスト ボックス 152"/>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110279</xdr:rowOff>
    </xdr:from>
    <xdr:to>
      <xdr:col>3</xdr:col>
      <xdr:colOff>330200</xdr:colOff>
      <xdr:row>63</xdr:row>
      <xdr:rowOff>40429</xdr:rowOff>
    </xdr:to>
    <xdr:sp macro="" textlink="">
      <xdr:nvSpPr>
        <xdr:cNvPr id="156" name="円/楕円 155"/>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50606</xdr:rowOff>
    </xdr:from>
    <xdr:ext cx="762000" cy="259045"/>
    <xdr:sp macro="" textlink="">
      <xdr:nvSpPr>
        <xdr:cNvPr id="157" name="テキスト ボックス 156"/>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58" name="円/楕円 157"/>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59" name="テキスト ボックス 15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[316,925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類似団体を下回る状況にあるが、北海道平均を大きく上回っている。類似団体より経費を要している維持補修費の抑制に努める。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51730</xdr:rowOff>
    </xdr:from>
    <xdr:to>
      <xdr:col>7</xdr:col>
      <xdr:colOff>152400</xdr:colOff>
      <xdr:row>80</xdr:row>
      <xdr:rowOff>107356</xdr:rowOff>
    </xdr:to>
    <xdr:cxnSp macro="">
      <xdr:nvCxnSpPr>
        <xdr:cNvPr id="194" name="直線コネクタ 193"/>
        <xdr:cNvCxnSpPr/>
      </xdr:nvCxnSpPr>
      <xdr:spPr>
        <a:xfrm>
          <a:off x="4114800" y="13767730"/>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59371</xdr:rowOff>
    </xdr:from>
    <xdr:ext cx="762000" cy="259045"/>
    <xdr:sp macro="" textlink="">
      <xdr:nvSpPr>
        <xdr:cNvPr id="195" name="人件費・物件費等の状況平均値テキスト"/>
        <xdr:cNvSpPr txBox="1"/>
      </xdr:nvSpPr>
      <xdr:spPr>
        <a:xfrm>
          <a:off x="5041900" y="1377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50943</xdr:rowOff>
    </xdr:from>
    <xdr:to>
      <xdr:col>6</xdr:col>
      <xdr:colOff>0</xdr:colOff>
      <xdr:row>80</xdr:row>
      <xdr:rowOff>51730</xdr:rowOff>
    </xdr:to>
    <xdr:cxnSp macro="">
      <xdr:nvCxnSpPr>
        <xdr:cNvPr id="197" name="直線コネクタ 196"/>
        <xdr:cNvCxnSpPr/>
      </xdr:nvCxnSpPr>
      <xdr:spPr>
        <a:xfrm>
          <a:off x="3225800" y="13766943"/>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32793</xdr:rowOff>
    </xdr:from>
    <xdr:to>
      <xdr:col>4</xdr:col>
      <xdr:colOff>482600</xdr:colOff>
      <xdr:row>80</xdr:row>
      <xdr:rowOff>50943</xdr:rowOff>
    </xdr:to>
    <xdr:cxnSp macro="">
      <xdr:nvCxnSpPr>
        <xdr:cNvPr id="200" name="直線コネクタ 199"/>
        <xdr:cNvCxnSpPr/>
      </xdr:nvCxnSpPr>
      <xdr:spPr>
        <a:xfrm>
          <a:off x="2336800" y="13748793"/>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4857</xdr:rowOff>
    </xdr:from>
    <xdr:to>
      <xdr:col>3</xdr:col>
      <xdr:colOff>279400</xdr:colOff>
      <xdr:row>80</xdr:row>
      <xdr:rowOff>32793</xdr:rowOff>
    </xdr:to>
    <xdr:cxnSp macro="">
      <xdr:nvCxnSpPr>
        <xdr:cNvPr id="203" name="直線コネクタ 202"/>
        <xdr:cNvCxnSpPr/>
      </xdr:nvCxnSpPr>
      <xdr:spPr>
        <a:xfrm>
          <a:off x="1447800" y="13720857"/>
          <a:ext cx="8890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85602</xdr:rowOff>
    </xdr:from>
    <xdr:ext cx="762000" cy="259045"/>
    <xdr:sp macro="" textlink="">
      <xdr:nvSpPr>
        <xdr:cNvPr id="207" name="テキスト ボックス 206"/>
        <xdr:cNvSpPr txBox="1"/>
      </xdr:nvSpPr>
      <xdr:spPr>
        <a:xfrm>
          <a:off x="1066800" y="1380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56556</xdr:rowOff>
    </xdr:from>
    <xdr:to>
      <xdr:col>7</xdr:col>
      <xdr:colOff>203200</xdr:colOff>
      <xdr:row>80</xdr:row>
      <xdr:rowOff>158156</xdr:rowOff>
    </xdr:to>
    <xdr:sp macro="" textlink="">
      <xdr:nvSpPr>
        <xdr:cNvPr id="213" name="円/楕円 212"/>
        <xdr:cNvSpPr/>
      </xdr:nvSpPr>
      <xdr:spPr>
        <a:xfrm>
          <a:off x="4902200" y="137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73083</xdr:rowOff>
    </xdr:from>
    <xdr:ext cx="762000" cy="259045"/>
    <xdr:sp macro="" textlink="">
      <xdr:nvSpPr>
        <xdr:cNvPr id="214" name="人件費・物件費等の状況該当値テキスト"/>
        <xdr:cNvSpPr txBox="1"/>
      </xdr:nvSpPr>
      <xdr:spPr>
        <a:xfrm>
          <a:off x="5041900" y="1361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316,925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930</xdr:rowOff>
    </xdr:from>
    <xdr:to>
      <xdr:col>6</xdr:col>
      <xdr:colOff>50800</xdr:colOff>
      <xdr:row>80</xdr:row>
      <xdr:rowOff>102530</xdr:rowOff>
    </xdr:to>
    <xdr:sp macro="" textlink="">
      <xdr:nvSpPr>
        <xdr:cNvPr id="215" name="円/楕円 214"/>
        <xdr:cNvSpPr/>
      </xdr:nvSpPr>
      <xdr:spPr>
        <a:xfrm>
          <a:off x="4064000" y="137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112707</xdr:rowOff>
    </xdr:from>
    <xdr:ext cx="736600" cy="259045"/>
    <xdr:sp macro="" textlink="">
      <xdr:nvSpPr>
        <xdr:cNvPr id="216" name="テキスト ボックス 215"/>
        <xdr:cNvSpPr txBox="1"/>
      </xdr:nvSpPr>
      <xdr:spPr>
        <a:xfrm>
          <a:off x="3733800" y="1348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143</xdr:rowOff>
    </xdr:from>
    <xdr:to>
      <xdr:col>4</xdr:col>
      <xdr:colOff>533400</xdr:colOff>
      <xdr:row>80</xdr:row>
      <xdr:rowOff>101743</xdr:rowOff>
    </xdr:to>
    <xdr:sp macro="" textlink="">
      <xdr:nvSpPr>
        <xdr:cNvPr id="217" name="円/楕円 216"/>
        <xdr:cNvSpPr/>
      </xdr:nvSpPr>
      <xdr:spPr>
        <a:xfrm>
          <a:off x="3175000" y="13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111920</xdr:rowOff>
    </xdr:from>
    <xdr:ext cx="762000" cy="259045"/>
    <xdr:sp macro="" textlink="">
      <xdr:nvSpPr>
        <xdr:cNvPr id="218" name="テキスト ボックス 217"/>
        <xdr:cNvSpPr txBox="1"/>
      </xdr:nvSpPr>
      <xdr:spPr>
        <a:xfrm>
          <a:off x="2844800" y="134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274,843</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153443</xdr:rowOff>
    </xdr:from>
    <xdr:to>
      <xdr:col>3</xdr:col>
      <xdr:colOff>330200</xdr:colOff>
      <xdr:row>80</xdr:row>
      <xdr:rowOff>83593</xdr:rowOff>
    </xdr:to>
    <xdr:sp macro="" textlink="">
      <xdr:nvSpPr>
        <xdr:cNvPr id="219" name="円/楕円 218"/>
        <xdr:cNvSpPr/>
      </xdr:nvSpPr>
      <xdr:spPr>
        <a:xfrm>
          <a:off x="2286000" y="13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93770</xdr:rowOff>
    </xdr:from>
    <xdr:ext cx="762000" cy="259045"/>
    <xdr:sp macro="" textlink="">
      <xdr:nvSpPr>
        <xdr:cNvPr id="220" name="テキスト ボックス 219"/>
        <xdr:cNvSpPr txBox="1"/>
      </xdr:nvSpPr>
      <xdr:spPr>
        <a:xfrm>
          <a:off x="1955800" y="1346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261,305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125507</xdr:rowOff>
    </xdr:from>
    <xdr:to>
      <xdr:col>2</xdr:col>
      <xdr:colOff>127000</xdr:colOff>
      <xdr:row>80</xdr:row>
      <xdr:rowOff>55657</xdr:rowOff>
    </xdr:to>
    <xdr:sp macro="" textlink="">
      <xdr:nvSpPr>
        <xdr:cNvPr id="221" name="円/楕円 220"/>
        <xdr:cNvSpPr/>
      </xdr:nvSpPr>
      <xdr:spPr>
        <a:xfrm>
          <a:off x="1397000" y="136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65834</xdr:rowOff>
    </xdr:from>
    <xdr:ext cx="762000" cy="259045"/>
    <xdr:sp macro="" textlink="">
      <xdr:nvSpPr>
        <xdr:cNvPr id="222" name="テキスト ボックス 221"/>
        <xdr:cNvSpPr txBox="1"/>
      </xdr:nvSpPr>
      <xdr:spPr>
        <a:xfrm>
          <a:off x="1066800" y="134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類似団体をやや上回る</a:t>
          </a:r>
          <a:r>
            <a:rPr kumimoji="1" lang="en-US" altLang="ja-JP" sz="1300">
              <a:latin typeface="ＭＳ Ｐゴシック"/>
            </a:rPr>
            <a:t>96.5</a:t>
          </a:r>
          <a:r>
            <a:rPr kumimoji="1" lang="ja-JP" altLang="en-US" sz="1300">
              <a:latin typeface="ＭＳ Ｐゴシック"/>
            </a:rPr>
            <a:t>％である。今後も行政の質を維持しつつ適正な給与水準の管理に努める。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104139</xdr:rowOff>
    </xdr:to>
    <xdr:cxnSp macro="">
      <xdr:nvCxnSpPr>
        <xdr:cNvPr id="254" name="直線コネクタ 253"/>
        <xdr:cNvCxnSpPr/>
      </xdr:nvCxnSpPr>
      <xdr:spPr>
        <a:xfrm>
          <a:off x="16179800" y="14605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87</xdr:row>
      <xdr:rowOff>137668</xdr:rowOff>
    </xdr:to>
    <xdr:cxnSp macro="">
      <xdr:nvCxnSpPr>
        <xdr:cNvPr id="257" name="直線コネクタ 256"/>
        <xdr:cNvCxnSpPr/>
      </xdr:nvCxnSpPr>
      <xdr:spPr>
        <a:xfrm flipV="1">
          <a:off x="15290800" y="14605000"/>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87</xdr:row>
      <xdr:rowOff>137668</xdr:rowOff>
    </xdr:to>
    <xdr:cxnSp macro="">
      <xdr:nvCxnSpPr>
        <xdr:cNvPr id="260" name="直線コネクタ 259"/>
        <xdr:cNvCxnSpPr/>
      </xdr:nvCxnSpPr>
      <xdr:spPr>
        <a:xfrm>
          <a:off x="14401800" y="1487525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86</xdr:row>
      <xdr:rowOff>130556</xdr:rowOff>
    </xdr:to>
    <xdr:cxnSp macro="">
      <xdr:nvCxnSpPr>
        <xdr:cNvPr id="263" name="直線コネクタ 262"/>
        <xdr:cNvCxnSpPr/>
      </xdr:nvCxnSpPr>
      <xdr:spPr>
        <a:xfrm>
          <a:off x="13512800" y="14508480"/>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28464</xdr:rowOff>
    </xdr:from>
    <xdr:ext cx="762000" cy="259045"/>
    <xdr:sp macro="" textlink="">
      <xdr:nvSpPr>
        <xdr:cNvPr id="265" name="テキスト ボックス 264"/>
        <xdr:cNvSpPr txBox="1"/>
      </xdr:nvSpPr>
      <xdr:spPr>
        <a:xfrm>
          <a:off x="14020800" y="1494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66" name="フローチャート : 判断 265"/>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67" name="テキスト ボックス 266"/>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4"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77" name="円/楕円 276"/>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1795</xdr:rowOff>
    </xdr:from>
    <xdr:ext cx="762000" cy="259045"/>
    <xdr:sp macro="" textlink="">
      <xdr:nvSpPr>
        <xdr:cNvPr id="278" name="テキスト ボックス 277"/>
        <xdr:cNvSpPr txBox="1"/>
      </xdr:nvSpPr>
      <xdr:spPr>
        <a:xfrm>
          <a:off x="14909800" y="150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79756</xdr:rowOff>
    </xdr:from>
    <xdr:to>
      <xdr:col>21</xdr:col>
      <xdr:colOff>50800</xdr:colOff>
      <xdr:row>87</xdr:row>
      <xdr:rowOff>9906</xdr:rowOff>
    </xdr:to>
    <xdr:sp macro="" textlink="">
      <xdr:nvSpPr>
        <xdr:cNvPr id="279" name="円/楕円 278"/>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20083</xdr:rowOff>
    </xdr:from>
    <xdr:ext cx="762000" cy="259045"/>
    <xdr:sp macro="" textlink="">
      <xdr:nvSpPr>
        <xdr:cNvPr id="280" name="テキスト ボックス 279"/>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2" name="テキスト ボックス 281"/>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類似団体をやや上回る状況にある。平成２３年度からの第２次行財政構造改革プランに基づき、行政サービスを維持しつつ、事務事業の見直しなどにより職員数の削減を図り、適正な定員管理に努める。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91367</xdr:rowOff>
    </xdr:from>
    <xdr:to>
      <xdr:col>24</xdr:col>
      <xdr:colOff>558800</xdr:colOff>
      <xdr:row>59</xdr:row>
      <xdr:rowOff>125839</xdr:rowOff>
    </xdr:to>
    <xdr:cxnSp macro="">
      <xdr:nvCxnSpPr>
        <xdr:cNvPr id="319" name="直線コネクタ 318"/>
        <xdr:cNvCxnSpPr/>
      </xdr:nvCxnSpPr>
      <xdr:spPr>
        <a:xfrm>
          <a:off x="16179800" y="1020691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0"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63101</xdr:rowOff>
    </xdr:from>
    <xdr:to>
      <xdr:col>23</xdr:col>
      <xdr:colOff>406400</xdr:colOff>
      <xdr:row>59</xdr:row>
      <xdr:rowOff>91367</xdr:rowOff>
    </xdr:to>
    <xdr:cxnSp macro="">
      <xdr:nvCxnSpPr>
        <xdr:cNvPr id="322" name="直線コネクタ 321"/>
        <xdr:cNvCxnSpPr/>
      </xdr:nvCxnSpPr>
      <xdr:spPr>
        <a:xfrm>
          <a:off x="15290800" y="10178651"/>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4" name="テキスト ボックス 323"/>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59654</xdr:rowOff>
    </xdr:from>
    <xdr:to>
      <xdr:col>22</xdr:col>
      <xdr:colOff>203200</xdr:colOff>
      <xdr:row>59</xdr:row>
      <xdr:rowOff>63101</xdr:rowOff>
    </xdr:to>
    <xdr:cxnSp macro="">
      <xdr:nvCxnSpPr>
        <xdr:cNvPr id="325" name="直線コネクタ 324"/>
        <xdr:cNvCxnSpPr/>
      </xdr:nvCxnSpPr>
      <xdr:spPr>
        <a:xfrm>
          <a:off x="14401800" y="101752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27" name="テキスト ボックス 326"/>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33455</xdr:rowOff>
    </xdr:from>
    <xdr:to>
      <xdr:col>21</xdr:col>
      <xdr:colOff>0</xdr:colOff>
      <xdr:row>59</xdr:row>
      <xdr:rowOff>59654</xdr:rowOff>
    </xdr:to>
    <xdr:cxnSp macro="">
      <xdr:nvCxnSpPr>
        <xdr:cNvPr id="328" name="直線コネクタ 327"/>
        <xdr:cNvCxnSpPr/>
      </xdr:nvCxnSpPr>
      <xdr:spPr>
        <a:xfrm>
          <a:off x="13512800" y="10149005"/>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0" name="テキスト ボックス 329"/>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1" name="フローチャート : 判断 330"/>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2" name="テキスト ボックス 331"/>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75039</xdr:rowOff>
    </xdr:from>
    <xdr:to>
      <xdr:col>24</xdr:col>
      <xdr:colOff>609600</xdr:colOff>
      <xdr:row>60</xdr:row>
      <xdr:rowOff>5189</xdr:rowOff>
    </xdr:to>
    <xdr:sp macro="" textlink="">
      <xdr:nvSpPr>
        <xdr:cNvPr id="338" name="円/楕円 337"/>
        <xdr:cNvSpPr/>
      </xdr:nvSpPr>
      <xdr:spPr>
        <a:xfrm>
          <a:off x="169672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47116</xdr:rowOff>
    </xdr:from>
    <xdr:ext cx="762000" cy="259045"/>
    <xdr:sp macro="" textlink="">
      <xdr:nvSpPr>
        <xdr:cNvPr id="339" name="定員管理の状況該当値テキスト"/>
        <xdr:cNvSpPr txBox="1"/>
      </xdr:nvSpPr>
      <xdr:spPr>
        <a:xfrm>
          <a:off x="17106900" y="101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40567</xdr:rowOff>
    </xdr:from>
    <xdr:to>
      <xdr:col>23</xdr:col>
      <xdr:colOff>457200</xdr:colOff>
      <xdr:row>59</xdr:row>
      <xdr:rowOff>142167</xdr:rowOff>
    </xdr:to>
    <xdr:sp macro="" textlink="">
      <xdr:nvSpPr>
        <xdr:cNvPr id="340" name="円/楕円 339"/>
        <xdr:cNvSpPr/>
      </xdr:nvSpPr>
      <xdr:spPr>
        <a:xfrm>
          <a:off x="161290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126944</xdr:rowOff>
    </xdr:from>
    <xdr:ext cx="736600" cy="259045"/>
    <xdr:sp macro="" textlink="">
      <xdr:nvSpPr>
        <xdr:cNvPr id="341" name="テキスト ボックス 340"/>
        <xdr:cNvSpPr txBox="1"/>
      </xdr:nvSpPr>
      <xdr:spPr>
        <a:xfrm>
          <a:off x="15798800" y="1024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12301</xdr:rowOff>
    </xdr:from>
    <xdr:to>
      <xdr:col>22</xdr:col>
      <xdr:colOff>254000</xdr:colOff>
      <xdr:row>59</xdr:row>
      <xdr:rowOff>113901</xdr:rowOff>
    </xdr:to>
    <xdr:sp macro="" textlink="">
      <xdr:nvSpPr>
        <xdr:cNvPr id="342" name="円/楕円 341"/>
        <xdr:cNvSpPr/>
      </xdr:nvSpPr>
      <xdr:spPr>
        <a:xfrm>
          <a:off x="15240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124078</xdr:rowOff>
    </xdr:from>
    <xdr:ext cx="762000" cy="259045"/>
    <xdr:sp macro="" textlink="">
      <xdr:nvSpPr>
        <xdr:cNvPr id="343" name="テキスト ボックス 342"/>
        <xdr:cNvSpPr txBox="1"/>
      </xdr:nvSpPr>
      <xdr:spPr>
        <a:xfrm>
          <a:off x="14909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8854</xdr:rowOff>
    </xdr:from>
    <xdr:to>
      <xdr:col>21</xdr:col>
      <xdr:colOff>50800</xdr:colOff>
      <xdr:row>59</xdr:row>
      <xdr:rowOff>110454</xdr:rowOff>
    </xdr:to>
    <xdr:sp macro="" textlink="">
      <xdr:nvSpPr>
        <xdr:cNvPr id="344" name="円/楕円 343"/>
        <xdr:cNvSpPr/>
      </xdr:nvSpPr>
      <xdr:spPr>
        <a:xfrm>
          <a:off x="14351000" y="101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120631</xdr:rowOff>
    </xdr:from>
    <xdr:ext cx="762000" cy="259045"/>
    <xdr:sp macro="" textlink="">
      <xdr:nvSpPr>
        <xdr:cNvPr id="345" name="テキスト ボックス 344"/>
        <xdr:cNvSpPr txBox="1"/>
      </xdr:nvSpPr>
      <xdr:spPr>
        <a:xfrm>
          <a:off x="14020800" y="989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154105</xdr:rowOff>
    </xdr:from>
    <xdr:to>
      <xdr:col>19</xdr:col>
      <xdr:colOff>533400</xdr:colOff>
      <xdr:row>59</xdr:row>
      <xdr:rowOff>84255</xdr:rowOff>
    </xdr:to>
    <xdr:sp macro="" textlink="">
      <xdr:nvSpPr>
        <xdr:cNvPr id="346" name="円/楕円 345"/>
        <xdr:cNvSpPr/>
      </xdr:nvSpPr>
      <xdr:spPr>
        <a:xfrm>
          <a:off x="13462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69032</xdr:rowOff>
    </xdr:from>
    <xdr:ext cx="762000" cy="259045"/>
    <xdr:sp macro="" textlink="">
      <xdr:nvSpPr>
        <xdr:cNvPr id="347" name="テキスト ボックス 346"/>
        <xdr:cNvSpPr txBox="1"/>
      </xdr:nvSpPr>
      <xdr:spPr>
        <a:xfrm>
          <a:off x="13131800" y="101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a:t>
          </a:r>
          <a:r>
            <a:rPr kumimoji="1" lang="en-US" altLang="ja-JP" sz="1300">
              <a:latin typeface="ＭＳ Ｐゴシック"/>
            </a:rPr>
            <a:t>6.8</a:t>
          </a:r>
          <a:r>
            <a:rPr kumimoji="1" lang="ja-JP" altLang="en-US" sz="1300">
              <a:latin typeface="ＭＳ Ｐゴシック"/>
            </a:rPr>
            <a:t>％である。しかし、準元利償還金等の増加に伴い単年度では増加傾向にある。今後も中長期的な財政状況を勘案したうえ、事業の選定を図り公債費の抑制に努める。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78740</xdr:rowOff>
    </xdr:to>
    <xdr:cxnSp macro="">
      <xdr:nvCxnSpPr>
        <xdr:cNvPr id="382" name="直線コネクタ 381"/>
        <xdr:cNvCxnSpPr/>
      </xdr:nvCxnSpPr>
      <xdr:spPr>
        <a:xfrm>
          <a:off x="16179800" y="690226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3"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44269</xdr:rowOff>
    </xdr:to>
    <xdr:cxnSp macro="">
      <xdr:nvCxnSpPr>
        <xdr:cNvPr id="385" name="直線コネクタ 384"/>
        <xdr:cNvCxnSpPr/>
      </xdr:nvCxnSpPr>
      <xdr:spPr>
        <a:xfrm>
          <a:off x="15290800" y="68884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87" name="テキスト ボックス 386"/>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51163</xdr:rowOff>
    </xdr:to>
    <xdr:cxnSp macro="">
      <xdr:nvCxnSpPr>
        <xdr:cNvPr id="388" name="直線コネクタ 387"/>
        <xdr:cNvCxnSpPr/>
      </xdr:nvCxnSpPr>
      <xdr:spPr>
        <a:xfrm flipV="1">
          <a:off x="14401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0" name="テキスト ボックス 389"/>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40</xdr:row>
      <xdr:rowOff>133894</xdr:rowOff>
    </xdr:to>
    <xdr:cxnSp macro="">
      <xdr:nvCxnSpPr>
        <xdr:cNvPr id="391" name="直線コネクタ 390"/>
        <xdr:cNvCxnSpPr/>
      </xdr:nvCxnSpPr>
      <xdr:spPr>
        <a:xfrm flipV="1">
          <a:off x="13512800" y="69091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122118</xdr:rowOff>
    </xdr:from>
    <xdr:ext cx="762000" cy="259045"/>
    <xdr:sp macro="" textlink="">
      <xdr:nvSpPr>
        <xdr:cNvPr id="393" name="テキスト ボックス 392"/>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4" name="フローチャート : 判断 393"/>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88554</xdr:rowOff>
    </xdr:from>
    <xdr:ext cx="762000" cy="259045"/>
    <xdr:sp macro="" textlink="">
      <xdr:nvSpPr>
        <xdr:cNvPr id="395" name="テキスト ボックス 394"/>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1" name="円/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164919</xdr:rowOff>
    </xdr:from>
    <xdr:to>
      <xdr:col>23</xdr:col>
      <xdr:colOff>457200</xdr:colOff>
      <xdr:row>40</xdr:row>
      <xdr:rowOff>95069</xdr:rowOff>
    </xdr:to>
    <xdr:sp macro="" textlink="">
      <xdr:nvSpPr>
        <xdr:cNvPr id="403" name="円/楕円 402"/>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105246</xdr:rowOff>
    </xdr:from>
    <xdr:ext cx="736600" cy="259045"/>
    <xdr:sp macro="" textlink="">
      <xdr:nvSpPr>
        <xdr:cNvPr id="404" name="テキスト ボックス 403"/>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5" name="円/楕円 404"/>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6" name="テキスト ボックス 405"/>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363</xdr:rowOff>
    </xdr:from>
    <xdr:to>
      <xdr:col>21</xdr:col>
      <xdr:colOff>50800</xdr:colOff>
      <xdr:row>40</xdr:row>
      <xdr:rowOff>101963</xdr:rowOff>
    </xdr:to>
    <xdr:sp macro="" textlink="">
      <xdr:nvSpPr>
        <xdr:cNvPr id="407" name="円/楕円 406"/>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112140</xdr:rowOff>
    </xdr:from>
    <xdr:ext cx="762000" cy="259045"/>
    <xdr:sp macro="" textlink="">
      <xdr:nvSpPr>
        <xdr:cNvPr id="408" name="テキスト ボックス 407"/>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409" name="円/楕円 408"/>
        <xdr:cNvSpPr/>
      </xdr:nvSpPr>
      <xdr:spPr>
        <a:xfrm>
          <a:off x="13462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23421</xdr:rowOff>
    </xdr:from>
    <xdr:ext cx="762000" cy="259045"/>
    <xdr:sp macro="" textlink="">
      <xdr:nvSpPr>
        <xdr:cNvPr id="410" name="テキスト ボックス 409"/>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類似団体を大きく上回る</a:t>
          </a:r>
          <a:r>
            <a:rPr kumimoji="1" lang="en-US" altLang="ja-JP" sz="1300">
              <a:latin typeface="ＭＳ Ｐゴシック"/>
            </a:rPr>
            <a:t>45.1</a:t>
          </a:r>
          <a:r>
            <a:rPr kumimoji="1" lang="ja-JP" altLang="en-US" sz="1300">
              <a:latin typeface="ＭＳ Ｐゴシック"/>
            </a:rPr>
            <a:t>％である。昨年に比べ減少した主な要因は財政調整基金の増加である。</a:t>
          </a:r>
          <a:endParaRPr kumimoji="1" lang="en-US" altLang="ja-JP" sz="1300">
            <a:latin typeface="ＭＳ Ｐゴシック"/>
          </a:endParaRPr>
        </a:p>
        <a:p>
          <a:r>
            <a:rPr kumimoji="1" lang="ja-JP" altLang="en-US" sz="1300">
              <a:latin typeface="ＭＳ Ｐゴシック"/>
            </a:rPr>
            <a:t>今後は、中長期的な財政状況を勘案したうえ、事業の選定を図り後世への負担とならないよう努める。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9" name="直線コネクタ 438"/>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0"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1" name="直線コネクタ 440"/>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20003</xdr:rowOff>
    </xdr:from>
    <xdr:to>
      <xdr:col>24</xdr:col>
      <xdr:colOff>558800</xdr:colOff>
      <xdr:row>19</xdr:row>
      <xdr:rowOff>70273</xdr:rowOff>
    </xdr:to>
    <xdr:cxnSp macro="">
      <xdr:nvCxnSpPr>
        <xdr:cNvPr id="444" name="直線コネクタ 443"/>
        <xdr:cNvCxnSpPr/>
      </xdr:nvCxnSpPr>
      <xdr:spPr>
        <a:xfrm flipV="1">
          <a:off x="16179800" y="327755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6" name="フローチャート :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70273</xdr:rowOff>
    </xdr:from>
    <xdr:to>
      <xdr:col>23</xdr:col>
      <xdr:colOff>406400</xdr:colOff>
      <xdr:row>19</xdr:row>
      <xdr:rowOff>102447</xdr:rowOff>
    </xdr:to>
    <xdr:cxnSp macro="">
      <xdr:nvCxnSpPr>
        <xdr:cNvPr id="447" name="直線コネクタ 446"/>
        <xdr:cNvCxnSpPr/>
      </xdr:nvCxnSpPr>
      <xdr:spPr>
        <a:xfrm flipV="1">
          <a:off x="15290800" y="332782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102447</xdr:rowOff>
    </xdr:from>
    <xdr:to>
      <xdr:col>22</xdr:col>
      <xdr:colOff>203200</xdr:colOff>
      <xdr:row>20</xdr:row>
      <xdr:rowOff>118004</xdr:rowOff>
    </xdr:to>
    <xdr:cxnSp macro="">
      <xdr:nvCxnSpPr>
        <xdr:cNvPr id="450" name="直線コネクタ 449"/>
        <xdr:cNvCxnSpPr/>
      </xdr:nvCxnSpPr>
      <xdr:spPr>
        <a:xfrm flipV="1">
          <a:off x="14401800" y="3359997"/>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1" name="フローチャート :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147214</xdr:rowOff>
    </xdr:from>
    <xdr:to>
      <xdr:col>21</xdr:col>
      <xdr:colOff>0</xdr:colOff>
      <xdr:row>20</xdr:row>
      <xdr:rowOff>118004</xdr:rowOff>
    </xdr:to>
    <xdr:cxnSp macro="">
      <xdr:nvCxnSpPr>
        <xdr:cNvPr id="453" name="直線コネクタ 452"/>
        <xdr:cNvCxnSpPr/>
      </xdr:nvCxnSpPr>
      <xdr:spPr>
        <a:xfrm>
          <a:off x="13512800" y="323331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4" name="フローチャート :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6" name="フローチャート :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140652</xdr:rowOff>
    </xdr:from>
    <xdr:to>
      <xdr:col>24</xdr:col>
      <xdr:colOff>609600</xdr:colOff>
      <xdr:row>19</xdr:row>
      <xdr:rowOff>70803</xdr:rowOff>
    </xdr:to>
    <xdr:sp macro="" textlink="">
      <xdr:nvSpPr>
        <xdr:cNvPr id="463" name="円/楕円 462"/>
        <xdr:cNvSpPr/>
      </xdr:nvSpPr>
      <xdr:spPr>
        <a:xfrm>
          <a:off x="169672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112730</xdr:rowOff>
    </xdr:from>
    <xdr:ext cx="762000" cy="259045"/>
    <xdr:sp macro="" textlink="">
      <xdr:nvSpPr>
        <xdr:cNvPr id="464" name="将来負担の状況該当値テキスト"/>
        <xdr:cNvSpPr txBox="1"/>
      </xdr:nvSpPr>
      <xdr:spPr>
        <a:xfrm>
          <a:off x="17106900" y="319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19473</xdr:rowOff>
    </xdr:from>
    <xdr:to>
      <xdr:col>23</xdr:col>
      <xdr:colOff>457200</xdr:colOff>
      <xdr:row>19</xdr:row>
      <xdr:rowOff>121073</xdr:rowOff>
    </xdr:to>
    <xdr:sp macro="" textlink="">
      <xdr:nvSpPr>
        <xdr:cNvPr id="465" name="円/楕円 464"/>
        <xdr:cNvSpPr/>
      </xdr:nvSpPr>
      <xdr:spPr>
        <a:xfrm>
          <a:off x="16129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105850</xdr:rowOff>
    </xdr:from>
    <xdr:ext cx="736600" cy="259045"/>
    <xdr:sp macro="" textlink="">
      <xdr:nvSpPr>
        <xdr:cNvPr id="466" name="テキスト ボックス 465"/>
        <xdr:cNvSpPr txBox="1"/>
      </xdr:nvSpPr>
      <xdr:spPr>
        <a:xfrm>
          <a:off x="15798800" y="336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51647</xdr:rowOff>
    </xdr:from>
    <xdr:to>
      <xdr:col>22</xdr:col>
      <xdr:colOff>254000</xdr:colOff>
      <xdr:row>19</xdr:row>
      <xdr:rowOff>153247</xdr:rowOff>
    </xdr:to>
    <xdr:sp macro="" textlink="">
      <xdr:nvSpPr>
        <xdr:cNvPr id="467" name="円/楕円 466"/>
        <xdr:cNvSpPr/>
      </xdr:nvSpPr>
      <xdr:spPr>
        <a:xfrm>
          <a:off x="15240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138024</xdr:rowOff>
    </xdr:from>
    <xdr:ext cx="762000" cy="259045"/>
    <xdr:sp macro="" textlink="">
      <xdr:nvSpPr>
        <xdr:cNvPr id="468" name="テキスト ボックス 467"/>
        <xdr:cNvSpPr txBox="1"/>
      </xdr:nvSpPr>
      <xdr:spPr>
        <a:xfrm>
          <a:off x="14909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67204</xdr:rowOff>
    </xdr:from>
    <xdr:to>
      <xdr:col>21</xdr:col>
      <xdr:colOff>50800</xdr:colOff>
      <xdr:row>20</xdr:row>
      <xdr:rowOff>168804</xdr:rowOff>
    </xdr:to>
    <xdr:sp macro="" textlink="">
      <xdr:nvSpPr>
        <xdr:cNvPr id="469" name="円/楕円 468"/>
        <xdr:cNvSpPr/>
      </xdr:nvSpPr>
      <xdr:spPr>
        <a:xfrm>
          <a:off x="14351000" y="34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153581</xdr:rowOff>
    </xdr:from>
    <xdr:ext cx="762000" cy="259045"/>
    <xdr:sp macro="" textlink="">
      <xdr:nvSpPr>
        <xdr:cNvPr id="470" name="テキスト ボックス 469"/>
        <xdr:cNvSpPr txBox="1"/>
      </xdr:nvSpPr>
      <xdr:spPr>
        <a:xfrm>
          <a:off x="14020800" y="3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96414</xdr:rowOff>
    </xdr:from>
    <xdr:to>
      <xdr:col>19</xdr:col>
      <xdr:colOff>533400</xdr:colOff>
      <xdr:row>19</xdr:row>
      <xdr:rowOff>26564</xdr:rowOff>
    </xdr:to>
    <xdr:sp macro="" textlink="">
      <xdr:nvSpPr>
        <xdr:cNvPr id="471" name="円/楕円 470"/>
        <xdr:cNvSpPr/>
      </xdr:nvSpPr>
      <xdr:spPr>
        <a:xfrm>
          <a:off x="13462000" y="31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11341</xdr:rowOff>
    </xdr:from>
    <xdr:ext cx="762000" cy="259045"/>
    <xdr:sp macro="" textlink="">
      <xdr:nvSpPr>
        <xdr:cNvPr id="472" name="テキスト ボックス 471"/>
        <xdr:cNvSpPr txBox="1"/>
      </xdr:nvSpPr>
      <xdr:spPr>
        <a:xfrm>
          <a:off x="13131800" y="326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3,431
3,397
188.36
3,531,386
3,435,353
62,852
2,039,070
4,046,695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類似団体とほぼ同じ</a:t>
          </a:r>
          <a:r>
            <a:rPr kumimoji="1" lang="en-US" altLang="ja-JP" sz="1300">
              <a:latin typeface="ＭＳ Ｐゴシック"/>
            </a:rPr>
            <a:t>23.4</a:t>
          </a:r>
          <a:r>
            <a:rPr kumimoji="1" lang="ja-JP" altLang="en-US" sz="1300">
              <a:latin typeface="ＭＳ Ｐゴシック"/>
            </a:rPr>
            <a:t>％であるが、平成</a:t>
          </a:r>
          <a:r>
            <a:rPr kumimoji="1" lang="en-US" altLang="ja-JP" sz="1300">
              <a:latin typeface="ＭＳ Ｐゴシック"/>
            </a:rPr>
            <a:t>18</a:t>
          </a:r>
          <a:r>
            <a:rPr kumimoji="1" lang="ja-JP" altLang="en-US" sz="1300">
              <a:latin typeface="ＭＳ Ｐゴシック"/>
            </a:rPr>
            <a:t>年度に策定した行財政構造改革プランに基づく退職者不補充の取組により、</a:t>
          </a:r>
          <a:r>
            <a:rPr kumimoji="1" lang="en-US" altLang="ja-JP" sz="1300">
              <a:latin typeface="ＭＳ Ｐゴシック"/>
            </a:rPr>
            <a:t>H21</a:t>
          </a:r>
          <a:r>
            <a:rPr kumimoji="1" lang="ja-JP" altLang="en-US" sz="1300">
              <a:latin typeface="ＭＳ Ｐゴシック"/>
            </a:rPr>
            <a:t>までは減少傾向であった。昨年より</a:t>
          </a:r>
          <a:r>
            <a:rPr kumimoji="1" lang="en-US" altLang="ja-JP" sz="1300">
              <a:latin typeface="ＭＳ Ｐゴシック"/>
            </a:rPr>
            <a:t>0.4</a:t>
          </a:r>
          <a:r>
            <a:rPr kumimoji="1" lang="ja-JP" altLang="en-US" sz="1300">
              <a:latin typeface="ＭＳ Ｐゴシック"/>
            </a:rPr>
            <a:t>％増加した主な要因は、職員の増員によるものである。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119380</xdr:rowOff>
    </xdr:to>
    <xdr:cxnSp macro="">
      <xdr:nvCxnSpPr>
        <xdr:cNvPr id="64" name="直線コネクタ 63"/>
        <xdr:cNvCxnSpPr/>
      </xdr:nvCxnSpPr>
      <xdr:spPr>
        <a:xfrm>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134620</xdr:rowOff>
    </xdr:to>
    <xdr:cxnSp macro="">
      <xdr:nvCxnSpPr>
        <xdr:cNvPr id="67" name="直線コネクタ 66"/>
        <xdr:cNvCxnSpPr/>
      </xdr:nvCxnSpPr>
      <xdr:spPr>
        <a:xfrm flipV="1">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46990</xdr:rowOff>
    </xdr:to>
    <xdr:cxnSp macro="">
      <xdr:nvCxnSpPr>
        <xdr:cNvPr id="70" name="直線コネクタ 69"/>
        <xdr:cNvCxnSpPr/>
      </xdr:nvCxnSpPr>
      <xdr:spPr>
        <a:xfrm flipV="1">
          <a:off x="2209800" y="630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46990</xdr:rowOff>
    </xdr:to>
    <xdr:cxnSp macro="">
      <xdr:nvCxnSpPr>
        <xdr:cNvPr id="73" name="直線コネクタ 72"/>
        <xdr:cNvCxnSpPr/>
      </xdr:nvCxnSpPr>
      <xdr:spPr>
        <a:xfrm>
          <a:off x="1320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7" name="テキスト ボックス 76"/>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3" name="円/楕円 82"/>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4"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5" name="円/楕円 84"/>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6" name="テキスト ボックス 85"/>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7" name="円/楕円 86"/>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88" name="テキスト ボックス 87"/>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1" name="円/楕円 90"/>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6367</xdr:rowOff>
    </xdr:from>
    <xdr:ext cx="762000" cy="259045"/>
    <xdr:sp macro="" textlink="">
      <xdr:nvSpPr>
        <xdr:cNvPr id="92" name="テキスト ボックス 91"/>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類似団体と比較してやや下回る状況にあるが、水産加工会社の経営破たんに関わる雇用対策等の実施により、前年を上回った。今後は、平成</a:t>
          </a:r>
          <a:r>
            <a:rPr kumimoji="1" lang="en-US" altLang="ja-JP" sz="1300">
              <a:latin typeface="ＭＳ Ｐゴシック"/>
            </a:rPr>
            <a:t>23</a:t>
          </a:r>
          <a:r>
            <a:rPr kumimoji="1" lang="ja-JP" altLang="en-US" sz="1300">
              <a:latin typeface="ＭＳ Ｐゴシック"/>
            </a:rPr>
            <a:t>年度からの第</a:t>
          </a:r>
          <a:r>
            <a:rPr kumimoji="1" lang="en-US" altLang="ja-JP" sz="1300">
              <a:latin typeface="ＭＳ Ｐゴシック"/>
            </a:rPr>
            <a:t>2</a:t>
          </a:r>
          <a:r>
            <a:rPr kumimoji="1" lang="ja-JP" altLang="en-US" sz="1300">
              <a:latin typeface="ＭＳ Ｐゴシック"/>
            </a:rPr>
            <a:t>次行財政改革プランに基づく、その他の経費の抑制に努める。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72136</xdr:rowOff>
    </xdr:to>
    <xdr:cxnSp macro="">
      <xdr:nvCxnSpPr>
        <xdr:cNvPr id="122" name="直線コネクタ 121"/>
        <xdr:cNvCxnSpPr/>
      </xdr:nvCxnSpPr>
      <xdr:spPr>
        <a:xfrm>
          <a:off x="15671800" y="2778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35560</xdr:rowOff>
    </xdr:to>
    <xdr:cxnSp macro="">
      <xdr:nvCxnSpPr>
        <xdr:cNvPr id="125" name="直線コネクタ 124"/>
        <xdr:cNvCxnSpPr/>
      </xdr:nvCxnSpPr>
      <xdr:spPr>
        <a:xfrm>
          <a:off x="14782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30988</xdr:rowOff>
    </xdr:to>
    <xdr:cxnSp macro="">
      <xdr:nvCxnSpPr>
        <xdr:cNvPr id="128" name="直線コネクタ 127"/>
        <xdr:cNvCxnSpPr/>
      </xdr:nvCxnSpPr>
      <xdr:spPr>
        <a:xfrm>
          <a:off x="13893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12700</xdr:rowOff>
    </xdr:to>
    <xdr:cxnSp macro="">
      <xdr:nvCxnSpPr>
        <xdr:cNvPr id="131" name="直線コネクタ 130"/>
        <xdr:cNvCxnSpPr/>
      </xdr:nvCxnSpPr>
      <xdr:spPr>
        <a:xfrm>
          <a:off x="13004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3" name="円/楕円 142"/>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4" name="テキスト ボックス 143"/>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5" name="円/楕円 144"/>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91965</xdr:rowOff>
    </xdr:from>
    <xdr:ext cx="762000" cy="259045"/>
    <xdr:sp macro="" textlink="">
      <xdr:nvSpPr>
        <xdr:cNvPr id="146" name="テキスト ボックス 145"/>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7" name="円/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49" name="円/楕円 148"/>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50" name="テキスト ボックス 149"/>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類似団体と比較してかなり高い水準にある。主な要因は、町内にある障害福祉施設の利用者の割合が高く、その給付費が多額になっていることである。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46990</xdr:rowOff>
    </xdr:from>
    <xdr:to>
      <xdr:col>7</xdr:col>
      <xdr:colOff>15875</xdr:colOff>
      <xdr:row>61</xdr:row>
      <xdr:rowOff>46990</xdr:rowOff>
    </xdr:to>
    <xdr:cxnSp macro="">
      <xdr:nvCxnSpPr>
        <xdr:cNvPr id="180" name="直線コネクタ 179"/>
        <xdr:cNvCxnSpPr/>
      </xdr:nvCxnSpPr>
      <xdr:spPr>
        <a:xfrm>
          <a:off x="3987800" y="10505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127000</xdr:rowOff>
    </xdr:from>
    <xdr:to>
      <xdr:col>5</xdr:col>
      <xdr:colOff>549275</xdr:colOff>
      <xdr:row>61</xdr:row>
      <xdr:rowOff>46990</xdr:rowOff>
    </xdr:to>
    <xdr:cxnSp macro="">
      <xdr:nvCxnSpPr>
        <xdr:cNvPr id="183" name="直線コネクタ 182"/>
        <xdr:cNvCxnSpPr/>
      </xdr:nvCxnSpPr>
      <xdr:spPr>
        <a:xfrm>
          <a:off x="3098800" y="1041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161290</xdr:rowOff>
    </xdr:from>
    <xdr:to>
      <xdr:col>4</xdr:col>
      <xdr:colOff>346075</xdr:colOff>
      <xdr:row>60</xdr:row>
      <xdr:rowOff>127000</xdr:rowOff>
    </xdr:to>
    <xdr:cxnSp macro="">
      <xdr:nvCxnSpPr>
        <xdr:cNvPr id="186" name="直線コネクタ 185"/>
        <xdr:cNvCxnSpPr/>
      </xdr:nvCxnSpPr>
      <xdr:spPr>
        <a:xfrm>
          <a:off x="2209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46990</xdr:rowOff>
    </xdr:from>
    <xdr:to>
      <xdr:col>3</xdr:col>
      <xdr:colOff>142875</xdr:colOff>
      <xdr:row>59</xdr:row>
      <xdr:rowOff>161290</xdr:rowOff>
    </xdr:to>
    <xdr:cxnSp macro="">
      <xdr:nvCxnSpPr>
        <xdr:cNvPr id="189" name="直線コネクタ 188"/>
        <xdr:cNvCxnSpPr/>
      </xdr:nvCxnSpPr>
      <xdr:spPr>
        <a:xfrm>
          <a:off x="1320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193" name="テキスト ボックス 192"/>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167640</xdr:rowOff>
    </xdr:from>
    <xdr:to>
      <xdr:col>7</xdr:col>
      <xdr:colOff>66675</xdr:colOff>
      <xdr:row>61</xdr:row>
      <xdr:rowOff>97790</xdr:rowOff>
    </xdr:to>
    <xdr:sp macro="" textlink="">
      <xdr:nvSpPr>
        <xdr:cNvPr id="199" name="円/楕円 198"/>
        <xdr:cNvSpPr/>
      </xdr:nvSpPr>
      <xdr:spPr>
        <a:xfrm>
          <a:off x="4775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76217</xdr:rowOff>
    </xdr:from>
    <xdr:ext cx="762000" cy="259045"/>
    <xdr:sp macro="" textlink="">
      <xdr:nvSpPr>
        <xdr:cNvPr id="200" name="扶助費該当値テキスト"/>
        <xdr:cNvSpPr txBox="1"/>
      </xdr:nvSpPr>
      <xdr:spPr>
        <a:xfrm>
          <a:off x="4914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167640</xdr:rowOff>
    </xdr:from>
    <xdr:to>
      <xdr:col>5</xdr:col>
      <xdr:colOff>600075</xdr:colOff>
      <xdr:row>61</xdr:row>
      <xdr:rowOff>97790</xdr:rowOff>
    </xdr:to>
    <xdr:sp macro="" textlink="">
      <xdr:nvSpPr>
        <xdr:cNvPr id="201" name="円/楕円 200"/>
        <xdr:cNvSpPr/>
      </xdr:nvSpPr>
      <xdr:spPr>
        <a:xfrm>
          <a:off x="393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82567</xdr:rowOff>
    </xdr:from>
    <xdr:ext cx="736600" cy="259045"/>
    <xdr:sp macro="" textlink="">
      <xdr:nvSpPr>
        <xdr:cNvPr id="202" name="テキスト ボックス 201"/>
        <xdr:cNvSpPr txBox="1"/>
      </xdr:nvSpPr>
      <xdr:spPr>
        <a:xfrm>
          <a:off x="3606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03" name="円/楕円 202"/>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04" name="テキスト ボックス 203"/>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110490</xdr:rowOff>
    </xdr:from>
    <xdr:to>
      <xdr:col>3</xdr:col>
      <xdr:colOff>193675</xdr:colOff>
      <xdr:row>60</xdr:row>
      <xdr:rowOff>40640</xdr:rowOff>
    </xdr:to>
    <xdr:sp macro="" textlink="">
      <xdr:nvSpPr>
        <xdr:cNvPr id="205" name="円/楕円 204"/>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25417</xdr:rowOff>
    </xdr:from>
    <xdr:ext cx="762000" cy="259045"/>
    <xdr:sp macro="" textlink="">
      <xdr:nvSpPr>
        <xdr:cNvPr id="206" name="テキスト ボックス 205"/>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167640</xdr:rowOff>
    </xdr:from>
    <xdr:to>
      <xdr:col>1</xdr:col>
      <xdr:colOff>676275</xdr:colOff>
      <xdr:row>59</xdr:row>
      <xdr:rowOff>97790</xdr:rowOff>
    </xdr:to>
    <xdr:sp macro="" textlink="">
      <xdr:nvSpPr>
        <xdr:cNvPr id="207" name="円/楕円 206"/>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82567</xdr:rowOff>
    </xdr:from>
    <xdr:ext cx="762000" cy="259045"/>
    <xdr:sp macro="" textlink="">
      <xdr:nvSpPr>
        <xdr:cNvPr id="208" name="テキスト ボックス 207"/>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類似団体と比較してやや上回る状況にあるが、</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年度からの第</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次行財政改革プランに基づ</a:t>
          </a:r>
          <a:r>
            <a:rPr kumimoji="1" lang="ja-JP" altLang="en-US" sz="1300">
              <a:solidFill>
                <a:schemeClr val="dk1"/>
              </a:solidFill>
              <a:effectLst/>
              <a:latin typeface="+mn-ea"/>
              <a:ea typeface="+mn-ea"/>
              <a:cs typeface="+mn-cs"/>
            </a:rPr>
            <a:t>き</a:t>
          </a:r>
          <a:r>
            <a:rPr kumimoji="1" lang="ja-JP" altLang="ja-JP" sz="1300">
              <a:solidFill>
                <a:schemeClr val="dk1"/>
              </a:solidFill>
              <a:effectLst/>
              <a:latin typeface="+mn-ea"/>
              <a:ea typeface="+mn-ea"/>
              <a:cs typeface="+mn-cs"/>
            </a:rPr>
            <a:t>、その他の経費の抑制に努める。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127000</xdr:rowOff>
    </xdr:to>
    <xdr:cxnSp macro="">
      <xdr:nvCxnSpPr>
        <xdr:cNvPr id="238" name="直線コネクタ 237"/>
        <xdr:cNvCxnSpPr/>
      </xdr:nvCxnSpPr>
      <xdr:spPr>
        <a:xfrm>
          <a:off x="15671800" y="9723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122428</xdr:rowOff>
    </xdr:to>
    <xdr:cxnSp macro="">
      <xdr:nvCxnSpPr>
        <xdr:cNvPr id="241" name="直線コネクタ 240"/>
        <xdr:cNvCxnSpPr/>
      </xdr:nvCxnSpPr>
      <xdr:spPr>
        <a:xfrm>
          <a:off x="14782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113284</xdr:rowOff>
    </xdr:to>
    <xdr:cxnSp macro="">
      <xdr:nvCxnSpPr>
        <xdr:cNvPr id="244" name="直線コネクタ 243"/>
        <xdr:cNvCxnSpPr/>
      </xdr:nvCxnSpPr>
      <xdr:spPr>
        <a:xfrm>
          <a:off x="13893800" y="9632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35560</xdr:rowOff>
    </xdr:to>
    <xdr:cxnSp macro="">
      <xdr:nvCxnSpPr>
        <xdr:cNvPr id="247" name="直線コネクタ 246"/>
        <xdr:cNvCxnSpPr/>
      </xdr:nvCxnSpPr>
      <xdr:spPr>
        <a:xfrm flipV="1">
          <a:off x="13004800" y="9632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円/楕円 256"/>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58"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59" name="円/楕円 258"/>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0" name="テキスト ボックス 259"/>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1" name="円/楕円 260"/>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2" name="テキスト ボックス 261"/>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63" name="円/楕円 262"/>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64" name="テキスト ボックス 263"/>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65" name="円/楕円 26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66" name="テキスト ボックス 265"/>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類似団体と比較してやや下回る状況にある。今後も、</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年度からの第</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次行財政改革プランに基づ</a:t>
          </a:r>
          <a:r>
            <a:rPr kumimoji="1" lang="ja-JP" altLang="en-US" sz="1300">
              <a:solidFill>
                <a:schemeClr val="dk1"/>
              </a:solidFill>
              <a:effectLst/>
              <a:latin typeface="+mn-ea"/>
              <a:ea typeface="+mn-ea"/>
              <a:cs typeface="+mn-cs"/>
            </a:rPr>
            <a:t>き</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その他経費の抑制に努める。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131572</xdr:rowOff>
    </xdr:to>
    <xdr:cxnSp macro="">
      <xdr:nvCxnSpPr>
        <xdr:cNvPr id="297" name="直線コネクタ 296"/>
        <xdr:cNvCxnSpPr/>
      </xdr:nvCxnSpPr>
      <xdr:spPr>
        <a:xfrm>
          <a:off x="15671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00" name="直線コネクタ 299"/>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149860</xdr:rowOff>
    </xdr:to>
    <xdr:cxnSp macro="">
      <xdr:nvCxnSpPr>
        <xdr:cNvPr id="303" name="直線コネクタ 302"/>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140716</xdr:rowOff>
    </xdr:to>
    <xdr:cxnSp macro="">
      <xdr:nvCxnSpPr>
        <xdr:cNvPr id="306" name="直線コネクタ 305"/>
        <xdr:cNvCxnSpPr/>
      </xdr:nvCxnSpPr>
      <xdr:spPr>
        <a:xfrm>
          <a:off x="13004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16" name="円/楕円 31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1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18" name="円/楕円 31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19" name="テキスト ボックス 318"/>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2" name="円/楕円 32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23" name="テキスト ボックス 32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4" name="円/楕円 32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25" name="テキスト ボックス 324"/>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類似団体と比較して、やや高い水準にある。</a:t>
          </a:r>
          <a:r>
            <a:rPr kumimoji="1" lang="ja-JP" altLang="ja-JP" sz="1300">
              <a:solidFill>
                <a:schemeClr val="dk1"/>
              </a:solidFill>
              <a:effectLst/>
              <a:latin typeface="+mn-lt"/>
              <a:ea typeface="+mn-ea"/>
              <a:cs typeface="+mn-cs"/>
            </a:rPr>
            <a:t>今後も中長期的な財政状況を勘案したうえ、事業の選定を図り公債費の抑制に努める。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113285</xdr:rowOff>
    </xdr:to>
    <xdr:cxnSp macro="">
      <xdr:nvCxnSpPr>
        <xdr:cNvPr id="355" name="直線コネクタ 354"/>
        <xdr:cNvCxnSpPr/>
      </xdr:nvCxnSpPr>
      <xdr:spPr>
        <a:xfrm>
          <a:off x="3987800" y="134452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72137</xdr:rowOff>
    </xdr:to>
    <xdr:cxnSp macro="">
      <xdr:nvCxnSpPr>
        <xdr:cNvPr id="358" name="直線コネクタ 357"/>
        <xdr:cNvCxnSpPr/>
      </xdr:nvCxnSpPr>
      <xdr:spPr>
        <a:xfrm>
          <a:off x="3098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72137</xdr:rowOff>
    </xdr:to>
    <xdr:cxnSp macro="">
      <xdr:nvCxnSpPr>
        <xdr:cNvPr id="361" name="直線コネクタ 360"/>
        <xdr:cNvCxnSpPr/>
      </xdr:nvCxnSpPr>
      <xdr:spPr>
        <a:xfrm>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81280</xdr:rowOff>
    </xdr:to>
    <xdr:cxnSp macro="">
      <xdr:nvCxnSpPr>
        <xdr:cNvPr id="364" name="直線コネクタ 363"/>
        <xdr:cNvCxnSpPr/>
      </xdr:nvCxnSpPr>
      <xdr:spPr>
        <a:xfrm flipV="1">
          <a:off x="1320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74" name="円/楕円 373"/>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75"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76" name="円/楕円 375"/>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78" name="円/楕円 377"/>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9" name="テキスト ボックス 378"/>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0" name="円/楕円 379"/>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2" name="円/楕円 38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3" name="テキスト ボックス 382"/>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類似団体と比較してやや上回る状況にあるが、平成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年度からの第</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次行財政改革プランに基づき、</a:t>
          </a:r>
          <a:r>
            <a:rPr kumimoji="1" lang="ja-JP" altLang="en-US" sz="1300">
              <a:solidFill>
                <a:schemeClr val="dk1"/>
              </a:solidFill>
              <a:effectLst/>
              <a:latin typeface="+mn-ea"/>
              <a:ea typeface="+mn-ea"/>
              <a:cs typeface="+mn-cs"/>
            </a:rPr>
            <a:t>公債費以外の</a:t>
          </a:r>
          <a:r>
            <a:rPr kumimoji="1" lang="ja-JP" altLang="ja-JP" sz="1300">
              <a:solidFill>
                <a:schemeClr val="dk1"/>
              </a:solidFill>
              <a:effectLst/>
              <a:latin typeface="+mn-ea"/>
              <a:ea typeface="+mn-ea"/>
              <a:cs typeface="+mn-cs"/>
            </a:rPr>
            <a:t>経費の抑制に努める。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66039</xdr:rowOff>
    </xdr:to>
    <xdr:cxnSp macro="">
      <xdr:nvCxnSpPr>
        <xdr:cNvPr id="416" name="直線コネクタ 415"/>
        <xdr:cNvCxnSpPr/>
      </xdr:nvCxnSpPr>
      <xdr:spPr>
        <a:xfrm>
          <a:off x="15671800" y="13389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20320</xdr:rowOff>
    </xdr:to>
    <xdr:cxnSp macro="">
      <xdr:nvCxnSpPr>
        <xdr:cNvPr id="419" name="直線コネクタ 418"/>
        <xdr:cNvCxnSpPr/>
      </xdr:nvCxnSpPr>
      <xdr:spPr>
        <a:xfrm flipV="1">
          <a:off x="14782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20320</xdr:rowOff>
    </xdr:to>
    <xdr:cxnSp macro="">
      <xdr:nvCxnSpPr>
        <xdr:cNvPr id="422" name="直線コネクタ 421"/>
        <xdr:cNvCxnSpPr/>
      </xdr:nvCxnSpPr>
      <xdr:spPr>
        <a:xfrm>
          <a:off x="13893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123189</xdr:rowOff>
    </xdr:to>
    <xdr:cxnSp macro="">
      <xdr:nvCxnSpPr>
        <xdr:cNvPr id="425" name="直線コネクタ 424"/>
        <xdr:cNvCxnSpPr/>
      </xdr:nvCxnSpPr>
      <xdr:spPr>
        <a:xfrm>
          <a:off x="13004800" y="132295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35" name="円/楕円 434"/>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31766</xdr:rowOff>
    </xdr:from>
    <xdr:ext cx="762000" cy="259045"/>
    <xdr:sp macro="" textlink="">
      <xdr:nvSpPr>
        <xdr:cNvPr id="436" name="公債費以外該当値テキスト"/>
        <xdr:cNvSpPr txBox="1"/>
      </xdr:nvSpPr>
      <xdr:spPr>
        <a:xfrm>
          <a:off x="165989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37" name="円/楕円 436"/>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38" name="テキスト ボックス 437"/>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39" name="円/楕円 438"/>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40" name="テキスト ボックス 439"/>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1" name="円/楕円 440"/>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2" name="テキスト ボックス 441"/>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3" name="円/楕円 442"/>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北海道古平町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167333</xdr:rowOff>
    </xdr:from>
    <xdr:to>
      <xdr:col>4</xdr:col>
      <xdr:colOff>1117600</xdr:colOff>
      <xdr:row>19</xdr:row>
      <xdr:rowOff>13860</xdr:rowOff>
    </xdr:to>
    <xdr:cxnSp macro="">
      <xdr:nvCxnSpPr>
        <xdr:cNvPr id="52" name="直線コネクタ 51"/>
        <xdr:cNvCxnSpPr/>
      </xdr:nvCxnSpPr>
      <xdr:spPr bwMode="auto">
        <a:xfrm flipV="1">
          <a:off x="5003800" y="3301058"/>
          <a:ext cx="647700" cy="1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12175</xdr:rowOff>
    </xdr:from>
    <xdr:to>
      <xdr:col>4</xdr:col>
      <xdr:colOff>469900</xdr:colOff>
      <xdr:row>19</xdr:row>
      <xdr:rowOff>13860</xdr:rowOff>
    </xdr:to>
    <xdr:cxnSp macro="">
      <xdr:nvCxnSpPr>
        <xdr:cNvPr id="55" name="直線コネクタ 54"/>
        <xdr:cNvCxnSpPr/>
      </xdr:nvCxnSpPr>
      <xdr:spPr bwMode="auto">
        <a:xfrm>
          <a:off x="4305300" y="3317350"/>
          <a:ext cx="698500" cy="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9625</xdr:rowOff>
    </xdr:from>
    <xdr:to>
      <xdr:col>3</xdr:col>
      <xdr:colOff>904875</xdr:colOff>
      <xdr:row>19</xdr:row>
      <xdr:rowOff>12175</xdr:rowOff>
    </xdr:to>
    <xdr:cxnSp macro="">
      <xdr:nvCxnSpPr>
        <xdr:cNvPr id="58" name="直線コネクタ 57"/>
        <xdr:cNvCxnSpPr/>
      </xdr:nvCxnSpPr>
      <xdr:spPr bwMode="auto">
        <a:xfrm>
          <a:off x="3606800" y="3314800"/>
          <a:ext cx="698500" cy="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9625</xdr:rowOff>
    </xdr:from>
    <xdr:to>
      <xdr:col>3</xdr:col>
      <xdr:colOff>206375</xdr:colOff>
      <xdr:row>19</xdr:row>
      <xdr:rowOff>69090</xdr:rowOff>
    </xdr:to>
    <xdr:cxnSp macro="">
      <xdr:nvCxnSpPr>
        <xdr:cNvPr id="61" name="直線コネクタ 60"/>
        <xdr:cNvCxnSpPr/>
      </xdr:nvCxnSpPr>
      <xdr:spPr bwMode="auto">
        <a:xfrm flipV="1">
          <a:off x="2908300" y="3314800"/>
          <a:ext cx="698500" cy="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116533</xdr:rowOff>
    </xdr:from>
    <xdr:to>
      <xdr:col>5</xdr:col>
      <xdr:colOff>34925</xdr:colOff>
      <xdr:row>19</xdr:row>
      <xdr:rowOff>46682</xdr:rowOff>
    </xdr:to>
    <xdr:sp macro="" textlink="">
      <xdr:nvSpPr>
        <xdr:cNvPr id="71" name="円/楕円 70"/>
        <xdr:cNvSpPr/>
      </xdr:nvSpPr>
      <xdr:spPr bwMode="auto">
        <a:xfrm>
          <a:off x="5600700" y="32502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88610</xdr:rowOff>
    </xdr:from>
    <xdr:ext cx="762000" cy="259045"/>
    <xdr:sp macro="" textlink="">
      <xdr:nvSpPr>
        <xdr:cNvPr id="72" name="人口1人当たり決算額の推移該当値テキスト130"/>
        <xdr:cNvSpPr txBox="1"/>
      </xdr:nvSpPr>
      <xdr:spPr>
        <a:xfrm>
          <a:off x="5740400" y="32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134510</xdr:rowOff>
    </xdr:from>
    <xdr:to>
      <xdr:col>4</xdr:col>
      <xdr:colOff>520700</xdr:colOff>
      <xdr:row>19</xdr:row>
      <xdr:rowOff>64660</xdr:rowOff>
    </xdr:to>
    <xdr:sp macro="" textlink="">
      <xdr:nvSpPr>
        <xdr:cNvPr id="73" name="円/楕円 72"/>
        <xdr:cNvSpPr/>
      </xdr:nvSpPr>
      <xdr:spPr bwMode="auto">
        <a:xfrm>
          <a:off x="4953000" y="326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49437</xdr:rowOff>
    </xdr:from>
    <xdr:ext cx="736600" cy="259045"/>
    <xdr:sp macro="" textlink="">
      <xdr:nvSpPr>
        <xdr:cNvPr id="74" name="テキスト ボックス 73"/>
        <xdr:cNvSpPr txBox="1"/>
      </xdr:nvSpPr>
      <xdr:spPr>
        <a:xfrm>
          <a:off x="4622800" y="3354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132825</xdr:rowOff>
    </xdr:from>
    <xdr:to>
      <xdr:col>3</xdr:col>
      <xdr:colOff>955675</xdr:colOff>
      <xdr:row>19</xdr:row>
      <xdr:rowOff>62975</xdr:rowOff>
    </xdr:to>
    <xdr:sp macro="" textlink="">
      <xdr:nvSpPr>
        <xdr:cNvPr id="75" name="円/楕円 74"/>
        <xdr:cNvSpPr/>
      </xdr:nvSpPr>
      <xdr:spPr bwMode="auto">
        <a:xfrm>
          <a:off x="4254500" y="32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73152</xdr:rowOff>
    </xdr:from>
    <xdr:ext cx="762000" cy="259045"/>
    <xdr:sp macro="" textlink="">
      <xdr:nvSpPr>
        <xdr:cNvPr id="76" name="テキスト ボックス 75"/>
        <xdr:cNvSpPr txBox="1"/>
      </xdr:nvSpPr>
      <xdr:spPr>
        <a:xfrm>
          <a:off x="3924300" y="303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130275</xdr:rowOff>
    </xdr:from>
    <xdr:to>
      <xdr:col>3</xdr:col>
      <xdr:colOff>257175</xdr:colOff>
      <xdr:row>19</xdr:row>
      <xdr:rowOff>60425</xdr:rowOff>
    </xdr:to>
    <xdr:sp macro="" textlink="">
      <xdr:nvSpPr>
        <xdr:cNvPr id="77" name="円/楕円 76"/>
        <xdr:cNvSpPr/>
      </xdr:nvSpPr>
      <xdr:spPr bwMode="auto">
        <a:xfrm>
          <a:off x="3556000" y="326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45202</xdr:rowOff>
    </xdr:from>
    <xdr:ext cx="762000" cy="259045"/>
    <xdr:sp macro="" textlink="">
      <xdr:nvSpPr>
        <xdr:cNvPr id="78" name="テキスト ボックス 77"/>
        <xdr:cNvSpPr txBox="1"/>
      </xdr:nvSpPr>
      <xdr:spPr>
        <a:xfrm>
          <a:off x="3225800" y="335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18290</xdr:rowOff>
    </xdr:from>
    <xdr:to>
      <xdr:col>2</xdr:col>
      <xdr:colOff>692150</xdr:colOff>
      <xdr:row>19</xdr:row>
      <xdr:rowOff>119890</xdr:rowOff>
    </xdr:to>
    <xdr:sp macro="" textlink="">
      <xdr:nvSpPr>
        <xdr:cNvPr id="79" name="円/楕円 78"/>
        <xdr:cNvSpPr/>
      </xdr:nvSpPr>
      <xdr:spPr bwMode="auto">
        <a:xfrm>
          <a:off x="2857500" y="332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104667</xdr:rowOff>
    </xdr:from>
    <xdr:ext cx="762000" cy="259045"/>
    <xdr:sp macro="" textlink="">
      <xdr:nvSpPr>
        <xdr:cNvPr id="80" name="テキスト ボックス 79"/>
        <xdr:cNvSpPr txBox="1"/>
      </xdr:nvSpPr>
      <xdr:spPr>
        <a:xfrm>
          <a:off x="2527300" y="34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289295</xdr:rowOff>
    </xdr:from>
    <xdr:to>
      <xdr:col>4</xdr:col>
      <xdr:colOff>1117600</xdr:colOff>
      <xdr:row>35</xdr:row>
      <xdr:rowOff>321169</xdr:rowOff>
    </xdr:to>
    <xdr:cxnSp macro="">
      <xdr:nvCxnSpPr>
        <xdr:cNvPr id="115" name="直線コネクタ 114"/>
        <xdr:cNvCxnSpPr/>
      </xdr:nvCxnSpPr>
      <xdr:spPr bwMode="auto">
        <a:xfrm flipV="1">
          <a:off x="5003800" y="6899645"/>
          <a:ext cx="647700" cy="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274073</xdr:rowOff>
    </xdr:from>
    <xdr:ext cx="762000" cy="259045"/>
    <xdr:sp macro="" textlink="">
      <xdr:nvSpPr>
        <xdr:cNvPr id="116" name="人口1人当たり決算額の推移平均値テキスト445"/>
        <xdr:cNvSpPr txBox="1"/>
      </xdr:nvSpPr>
      <xdr:spPr>
        <a:xfrm>
          <a:off x="5740400" y="6884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321169</xdr:rowOff>
    </xdr:from>
    <xdr:to>
      <xdr:col>4</xdr:col>
      <xdr:colOff>469900</xdr:colOff>
      <xdr:row>36</xdr:row>
      <xdr:rowOff>11796</xdr:rowOff>
    </xdr:to>
    <xdr:cxnSp macro="">
      <xdr:nvCxnSpPr>
        <xdr:cNvPr id="118" name="直線コネクタ 117"/>
        <xdr:cNvCxnSpPr/>
      </xdr:nvCxnSpPr>
      <xdr:spPr bwMode="auto">
        <a:xfrm flipV="1">
          <a:off x="4305300" y="6931519"/>
          <a:ext cx="698500" cy="3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11796</xdr:rowOff>
    </xdr:from>
    <xdr:to>
      <xdr:col>3</xdr:col>
      <xdr:colOff>904875</xdr:colOff>
      <xdr:row>36</xdr:row>
      <xdr:rowOff>35147</xdr:rowOff>
    </xdr:to>
    <xdr:cxnSp macro="">
      <xdr:nvCxnSpPr>
        <xdr:cNvPr id="121" name="直線コネクタ 120"/>
        <xdr:cNvCxnSpPr/>
      </xdr:nvCxnSpPr>
      <xdr:spPr bwMode="auto">
        <a:xfrm flipV="1">
          <a:off x="3606800" y="6965046"/>
          <a:ext cx="698500" cy="2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33034</xdr:rowOff>
    </xdr:from>
    <xdr:to>
      <xdr:col>3</xdr:col>
      <xdr:colOff>206375</xdr:colOff>
      <xdr:row>36</xdr:row>
      <xdr:rowOff>35147</xdr:rowOff>
    </xdr:to>
    <xdr:cxnSp macro="">
      <xdr:nvCxnSpPr>
        <xdr:cNvPr id="124" name="直線コネクタ 123"/>
        <xdr:cNvCxnSpPr/>
      </xdr:nvCxnSpPr>
      <xdr:spPr bwMode="auto">
        <a:xfrm>
          <a:off x="2908300" y="6986284"/>
          <a:ext cx="698500" cy="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249459</xdr:rowOff>
    </xdr:from>
    <xdr:ext cx="762000" cy="259045"/>
    <xdr:sp macro="" textlink="">
      <xdr:nvSpPr>
        <xdr:cNvPr id="128" name="テキスト ボックス 127"/>
        <xdr:cNvSpPr txBox="1"/>
      </xdr:nvSpPr>
      <xdr:spPr>
        <a:xfrm>
          <a:off x="25273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238495</xdr:rowOff>
    </xdr:from>
    <xdr:to>
      <xdr:col>5</xdr:col>
      <xdr:colOff>34925</xdr:colOff>
      <xdr:row>35</xdr:row>
      <xdr:rowOff>340095</xdr:rowOff>
    </xdr:to>
    <xdr:sp macro="" textlink="">
      <xdr:nvSpPr>
        <xdr:cNvPr id="134" name="円/楕円 133"/>
        <xdr:cNvSpPr/>
      </xdr:nvSpPr>
      <xdr:spPr bwMode="auto">
        <a:xfrm>
          <a:off x="5600700" y="684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83572</xdr:rowOff>
    </xdr:from>
    <xdr:ext cx="762000" cy="259045"/>
    <xdr:sp macro="" textlink="">
      <xdr:nvSpPr>
        <xdr:cNvPr id="135" name="人口1人当たり決算額の推移該当値テキスト445"/>
        <xdr:cNvSpPr txBox="1"/>
      </xdr:nvSpPr>
      <xdr:spPr>
        <a:xfrm>
          <a:off x="5740400" y="669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270369</xdr:rowOff>
    </xdr:from>
    <xdr:to>
      <xdr:col>4</xdr:col>
      <xdr:colOff>520700</xdr:colOff>
      <xdr:row>36</xdr:row>
      <xdr:rowOff>29069</xdr:rowOff>
    </xdr:to>
    <xdr:sp macro="" textlink="">
      <xdr:nvSpPr>
        <xdr:cNvPr id="136" name="円/楕円 135"/>
        <xdr:cNvSpPr/>
      </xdr:nvSpPr>
      <xdr:spPr bwMode="auto">
        <a:xfrm>
          <a:off x="4953000" y="688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13846</xdr:rowOff>
    </xdr:from>
    <xdr:ext cx="736600" cy="259045"/>
    <xdr:sp macro="" textlink="">
      <xdr:nvSpPr>
        <xdr:cNvPr id="137" name="テキスト ボックス 136"/>
        <xdr:cNvSpPr txBox="1"/>
      </xdr:nvSpPr>
      <xdr:spPr>
        <a:xfrm>
          <a:off x="4622800" y="696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303896</xdr:rowOff>
    </xdr:from>
    <xdr:to>
      <xdr:col>3</xdr:col>
      <xdr:colOff>955675</xdr:colOff>
      <xdr:row>36</xdr:row>
      <xdr:rowOff>62596</xdr:rowOff>
    </xdr:to>
    <xdr:sp macro="" textlink="">
      <xdr:nvSpPr>
        <xdr:cNvPr id="138" name="円/楕円 137"/>
        <xdr:cNvSpPr/>
      </xdr:nvSpPr>
      <xdr:spPr bwMode="auto">
        <a:xfrm>
          <a:off x="4254500" y="69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47373</xdr:rowOff>
    </xdr:from>
    <xdr:ext cx="762000" cy="259045"/>
    <xdr:sp macro="" textlink="">
      <xdr:nvSpPr>
        <xdr:cNvPr id="139" name="テキスト ボックス 138"/>
        <xdr:cNvSpPr txBox="1"/>
      </xdr:nvSpPr>
      <xdr:spPr>
        <a:xfrm>
          <a:off x="3924300" y="700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327247</xdr:rowOff>
    </xdr:from>
    <xdr:to>
      <xdr:col>3</xdr:col>
      <xdr:colOff>257175</xdr:colOff>
      <xdr:row>36</xdr:row>
      <xdr:rowOff>85947</xdr:rowOff>
    </xdr:to>
    <xdr:sp macro="" textlink="">
      <xdr:nvSpPr>
        <xdr:cNvPr id="140" name="円/楕円 139"/>
        <xdr:cNvSpPr/>
      </xdr:nvSpPr>
      <xdr:spPr bwMode="auto">
        <a:xfrm>
          <a:off x="3556000" y="693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70724</xdr:rowOff>
    </xdr:from>
    <xdr:ext cx="762000" cy="259045"/>
    <xdr:sp macro="" textlink="">
      <xdr:nvSpPr>
        <xdr:cNvPr id="141" name="テキスト ボックス 140"/>
        <xdr:cNvSpPr txBox="1"/>
      </xdr:nvSpPr>
      <xdr:spPr>
        <a:xfrm>
          <a:off x="3225800" y="702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325134</xdr:rowOff>
    </xdr:from>
    <xdr:to>
      <xdr:col>2</xdr:col>
      <xdr:colOff>692150</xdr:colOff>
      <xdr:row>36</xdr:row>
      <xdr:rowOff>83834</xdr:rowOff>
    </xdr:to>
    <xdr:sp macro="" textlink="">
      <xdr:nvSpPr>
        <xdr:cNvPr id="142" name="円/楕円 141"/>
        <xdr:cNvSpPr/>
      </xdr:nvSpPr>
      <xdr:spPr bwMode="auto">
        <a:xfrm>
          <a:off x="2857500" y="693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68611</xdr:rowOff>
    </xdr:from>
    <xdr:ext cx="762000" cy="259045"/>
    <xdr:sp macro="" textlink="">
      <xdr:nvSpPr>
        <xdr:cNvPr id="143" name="テキスト ボックス 142"/>
        <xdr:cNvSpPr txBox="1"/>
      </xdr:nvSpPr>
      <xdr:spPr>
        <a:xfrm>
          <a:off x="2527300" y="70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年度からの地方交付税の回復により、各数値は回復傾向にある。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近年は扶助費が増加傾向にあることや、平成２３年度小学校建設事業に係る公債費の増が見込まれることから、事業の選定を図り、第２次行財政構造改革プランに掲げる実質単年度収支の黒字維持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の一般会計の繰出し（赤字補填）により、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をもって当該赤字額が解消された。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では前年度より減少したものの、</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からの地方交付税の回復により収入を確保できている。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・介護保険サービス事業特別会計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サービス事業利用者の増加により黒字となった。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までは法適用企業により流動資産が黒字化されていたが、</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から法非適用へ移行となり流動資産中の現金預貯金が基金積立金になったことで黒字額として現れなくなった。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の元利償還金のピークを終えたことで、実質公債費比率の分子が減少傾向にあった。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の実質公債費比率の分子増加要因は、公営企業債の元利償還金に対する繰入金のうち、下水道会計への繰出金の増加によるものである。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に一般会計等に係る地方債の現在高がピークに達し、以降は新規地方債の発行を抑制したことで、</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までは減少していた。しかし、</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では小学校改築事業等における新規地方債の発行により、当該現在高が再び増加に転じた。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の将来負担比率の分子減少の主な要因は、財政調整期金等の充当可能基金が増加したことによる。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3531386</v>
      </c>
      <c r="BO4" s="379"/>
      <c r="BP4" s="379"/>
      <c r="BQ4" s="379"/>
      <c r="BR4" s="379"/>
      <c r="BS4" s="379"/>
      <c r="BT4" s="379"/>
      <c r="BU4" s="380"/>
      <c r="BV4" s="378">
        <v>4156986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3435353</v>
      </c>
      <c r="BO5" s="384"/>
      <c r="BP5" s="384"/>
      <c r="BQ5" s="384"/>
      <c r="BR5" s="384"/>
      <c r="BS5" s="384"/>
      <c r="BT5" s="384"/>
      <c r="BU5" s="385"/>
      <c r="BV5" s="383">
        <v>4031811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84.1</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96033</v>
      </c>
      <c r="BO6" s="384"/>
      <c r="BP6" s="384"/>
      <c r="BQ6" s="384"/>
      <c r="BR6" s="384"/>
      <c r="BS6" s="384"/>
      <c r="BT6" s="384"/>
      <c r="BU6" s="385"/>
      <c r="BV6" s="383">
        <v>125175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88.5</v>
      </c>
      <c r="CU6" s="530"/>
      <c r="CV6" s="530"/>
      <c r="CW6" s="530"/>
      <c r="CX6" s="530"/>
      <c r="CY6" s="530"/>
      <c r="CZ6" s="530"/>
      <c r="DA6" s="531"/>
      <c r="DB6" s="529">
        <v>86.3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33181</v>
      </c>
      <c r="BO7" s="384"/>
      <c r="BP7" s="384"/>
      <c r="BQ7" s="384"/>
      <c r="BR7" s="384"/>
      <c r="BS7" s="384"/>
      <c r="BT7" s="384"/>
      <c r="BU7" s="385"/>
      <c r="BV7" s="383">
        <v>11103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2039070</v>
      </c>
      <c r="CU7" s="384"/>
      <c r="CV7" s="384"/>
      <c r="CW7" s="384"/>
      <c r="CX7" s="384"/>
      <c r="CY7" s="384"/>
      <c r="CZ7" s="384"/>
      <c r="DA7" s="385"/>
      <c r="DB7" s="383">
        <v>2076599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62852</v>
      </c>
      <c r="BO8" s="384"/>
      <c r="BP8" s="384"/>
      <c r="BQ8" s="384"/>
      <c r="BR8" s="384"/>
      <c r="BS8" s="384"/>
      <c r="BT8" s="384"/>
      <c r="BU8" s="385"/>
      <c r="BV8" s="383">
        <v>114072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3611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-51220</v>
      </c>
      <c r="BO9" s="384"/>
      <c r="BP9" s="384"/>
      <c r="BQ9" s="384"/>
      <c r="BR9" s="384"/>
      <c r="BS9" s="384"/>
      <c r="BT9" s="384"/>
      <c r="BU9" s="385"/>
      <c r="BV9" s="383">
        <v>-34987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4021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60000</v>
      </c>
      <c r="BO10" s="384"/>
      <c r="BP10" s="384"/>
      <c r="BQ10" s="384"/>
      <c r="BR10" s="384"/>
      <c r="BS10" s="384"/>
      <c r="BT10" s="384"/>
      <c r="BU10" s="385"/>
      <c r="BV10" s="383">
        <v>91200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3431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3397</v>
      </c>
      <c r="S13" s="485"/>
      <c r="T13" s="485"/>
      <c r="U13" s="485"/>
      <c r="V13" s="486"/>
      <c r="W13" s="472" t="s">
        <v>124</v>
      </c>
      <c r="X13" s="398"/>
      <c r="Y13" s="398"/>
      <c r="Z13" s="398"/>
      <c r="AA13" s="398"/>
      <c r="AB13" s="399"/>
      <c r="AC13" s="359">
        <v>264</v>
      </c>
      <c r="AD13" s="360"/>
      <c r="AE13" s="360"/>
      <c r="AF13" s="360"/>
      <c r="AG13" s="361"/>
      <c r="AH13" s="359">
        <v>313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8780</v>
      </c>
      <c r="BO13" s="384"/>
      <c r="BP13" s="384"/>
      <c r="BQ13" s="384"/>
      <c r="BR13" s="384"/>
      <c r="BS13" s="384"/>
      <c r="BT13" s="384"/>
      <c r="BU13" s="385"/>
      <c r="BV13" s="383">
        <v>56213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6.8</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3512</v>
      </c>
      <c r="S14" s="485"/>
      <c r="T14" s="485"/>
      <c r="U14" s="485"/>
      <c r="V14" s="486"/>
      <c r="W14" s="487"/>
      <c r="X14" s="401"/>
      <c r="Y14" s="401"/>
      <c r="Z14" s="401"/>
      <c r="AA14" s="401"/>
      <c r="AB14" s="402"/>
      <c r="AC14" s="477">
        <v>15.4</v>
      </c>
      <c r="AD14" s="478"/>
      <c r="AE14" s="478"/>
      <c r="AF14" s="478"/>
      <c r="AG14" s="479"/>
      <c r="AH14" s="477">
        <v>15.2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45.1</v>
      </c>
      <c r="CU14" s="456"/>
      <c r="CV14" s="456"/>
      <c r="CW14" s="456"/>
      <c r="CX14" s="456"/>
      <c r="CY14" s="456"/>
      <c r="CZ14" s="456"/>
      <c r="DA14" s="457"/>
      <c r="DB14" s="488">
        <v>47.6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3487</v>
      </c>
      <c r="S15" s="485"/>
      <c r="T15" s="485"/>
      <c r="U15" s="485"/>
      <c r="V15" s="486"/>
      <c r="W15" s="472" t="s">
        <v>131</v>
      </c>
      <c r="X15" s="398"/>
      <c r="Y15" s="398"/>
      <c r="Z15" s="398"/>
      <c r="AA15" s="398"/>
      <c r="AB15" s="399"/>
      <c r="AC15" s="359">
        <v>626</v>
      </c>
      <c r="AD15" s="360"/>
      <c r="AE15" s="360"/>
      <c r="AF15" s="360"/>
      <c r="AG15" s="361"/>
      <c r="AH15" s="359">
        <v>761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226438</v>
      </c>
      <c r="BO15" s="379"/>
      <c r="BP15" s="379"/>
      <c r="BQ15" s="379"/>
      <c r="BR15" s="379"/>
      <c r="BS15" s="379"/>
      <c r="BT15" s="379"/>
      <c r="BU15" s="380"/>
      <c r="BV15" s="378">
        <v>222450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36.5</v>
      </c>
      <c r="AD16" s="478"/>
      <c r="AE16" s="478"/>
      <c r="AF16" s="478"/>
      <c r="AG16" s="479"/>
      <c r="AH16" s="477">
        <v>36.799999999999997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1877025</v>
      </c>
      <c r="BO16" s="384"/>
      <c r="BP16" s="384"/>
      <c r="BQ16" s="384"/>
      <c r="BR16" s="384"/>
      <c r="BS16" s="384"/>
      <c r="BT16" s="384"/>
      <c r="BU16" s="385"/>
      <c r="BV16" s="383">
        <v>1910272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826</v>
      </c>
      <c r="AD17" s="360"/>
      <c r="AE17" s="360"/>
      <c r="AF17" s="360"/>
      <c r="AG17" s="361"/>
      <c r="AH17" s="359">
        <v>992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283504</v>
      </c>
      <c r="BO17" s="384"/>
      <c r="BP17" s="384"/>
      <c r="BQ17" s="384"/>
      <c r="BR17" s="384"/>
      <c r="BS17" s="384"/>
      <c r="BT17" s="384"/>
      <c r="BU17" s="385"/>
      <c r="BV17" s="383">
        <v>280929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188.36</v>
      </c>
      <c r="M18" s="448"/>
      <c r="N18" s="448"/>
      <c r="O18" s="448"/>
      <c r="P18" s="448"/>
      <c r="Q18" s="448"/>
      <c r="R18" s="449"/>
      <c r="S18" s="449"/>
      <c r="T18" s="449"/>
      <c r="U18" s="449"/>
      <c r="V18" s="450"/>
      <c r="W18" s="464"/>
      <c r="X18" s="465"/>
      <c r="Y18" s="465"/>
      <c r="Z18" s="465"/>
      <c r="AA18" s="465"/>
      <c r="AB18" s="473"/>
      <c r="AC18" s="347">
        <v>48.1</v>
      </c>
      <c r="AD18" s="348"/>
      <c r="AE18" s="348"/>
      <c r="AF18" s="348"/>
      <c r="AG18" s="451"/>
      <c r="AH18" s="347">
        <v>48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1711191</v>
      </c>
      <c r="BO18" s="384"/>
      <c r="BP18" s="384"/>
      <c r="BQ18" s="384"/>
      <c r="BR18" s="384"/>
      <c r="BS18" s="384"/>
      <c r="BT18" s="384"/>
      <c r="BU18" s="385"/>
      <c r="BV18" s="383">
        <v>1704001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2461620</v>
      </c>
      <c r="BO19" s="384"/>
      <c r="BP19" s="384"/>
      <c r="BQ19" s="384"/>
      <c r="BR19" s="384"/>
      <c r="BS19" s="384"/>
      <c r="BT19" s="384"/>
      <c r="BU19" s="385"/>
      <c r="BV19" s="383">
        <v>2473094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1588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4046695</v>
      </c>
      <c r="BO23" s="384"/>
      <c r="BP23" s="384"/>
      <c r="BQ23" s="384"/>
      <c r="BR23" s="384"/>
      <c r="BS23" s="384"/>
      <c r="BT23" s="384"/>
      <c r="BU23" s="385"/>
      <c r="BV23" s="383">
        <v>4126680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6500</v>
      </c>
      <c r="R24" s="360"/>
      <c r="S24" s="360"/>
      <c r="T24" s="360"/>
      <c r="U24" s="360"/>
      <c r="V24" s="361"/>
      <c r="W24" s="427"/>
      <c r="X24" s="418"/>
      <c r="Y24" s="419"/>
      <c r="Z24" s="356" t="s">
        <v>155</v>
      </c>
      <c r="AA24" s="357"/>
      <c r="AB24" s="357"/>
      <c r="AC24" s="357"/>
      <c r="AD24" s="357"/>
      <c r="AE24" s="357"/>
      <c r="AF24" s="357"/>
      <c r="AG24" s="358"/>
      <c r="AH24" s="359">
        <v>64</v>
      </c>
      <c r="AI24" s="360"/>
      <c r="AJ24" s="360"/>
      <c r="AK24" s="360"/>
      <c r="AL24" s="361"/>
      <c r="AM24" s="359">
        <v>181696</v>
      </c>
      <c r="AN24" s="360"/>
      <c r="AO24" s="360"/>
      <c r="AP24" s="360"/>
      <c r="AQ24" s="360"/>
      <c r="AR24" s="361"/>
      <c r="AS24" s="359">
        <v>2839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3119932</v>
      </c>
      <c r="BO24" s="384"/>
      <c r="BP24" s="384"/>
      <c r="BQ24" s="384"/>
      <c r="BR24" s="384"/>
      <c r="BS24" s="384"/>
      <c r="BT24" s="384"/>
      <c r="BU24" s="385"/>
      <c r="BV24" s="383">
        <v>3145266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5600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v>2144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5150</v>
      </c>
      <c r="R26" s="360"/>
      <c r="S26" s="360"/>
      <c r="T26" s="360"/>
      <c r="U26" s="360"/>
      <c r="V26" s="361"/>
      <c r="W26" s="427"/>
      <c r="X26" s="418"/>
      <c r="Y26" s="419"/>
      <c r="Z26" s="356" t="s">
        <v>161</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2400</v>
      </c>
      <c r="R27" s="360"/>
      <c r="S27" s="360"/>
      <c r="T27" s="360"/>
      <c r="U27" s="360"/>
      <c r="V27" s="361"/>
      <c r="W27" s="427"/>
      <c r="X27" s="418"/>
      <c r="Y27" s="419"/>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79400</v>
      </c>
      <c r="BO27" s="387"/>
      <c r="BP27" s="387"/>
      <c r="BQ27" s="387"/>
      <c r="BR27" s="387"/>
      <c r="BS27" s="387"/>
      <c r="BT27" s="387"/>
      <c r="BU27" s="388"/>
      <c r="BV27" s="386">
        <v>79010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1930</v>
      </c>
      <c r="R28" s="360"/>
      <c r="S28" s="360"/>
      <c r="T28" s="360"/>
      <c r="U28" s="360"/>
      <c r="V28" s="361"/>
      <c r="W28" s="427"/>
      <c r="X28" s="418"/>
      <c r="Y28" s="419"/>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668300</v>
      </c>
      <c r="BO28" s="379"/>
      <c r="BP28" s="379"/>
      <c r="BQ28" s="379"/>
      <c r="BR28" s="379"/>
      <c r="BS28" s="379"/>
      <c r="BT28" s="379"/>
      <c r="BU28" s="380"/>
      <c r="BV28" s="378">
        <v>608300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8</v>
      </c>
      <c r="M29" s="360"/>
      <c r="N29" s="360"/>
      <c r="O29" s="360"/>
      <c r="P29" s="361"/>
      <c r="Q29" s="359">
        <v>1620</v>
      </c>
      <c r="R29" s="360"/>
      <c r="S29" s="360"/>
      <c r="T29" s="360"/>
      <c r="U29" s="360"/>
      <c r="V29" s="361"/>
      <c r="W29" s="428"/>
      <c r="X29" s="429"/>
      <c r="Y29" s="430"/>
      <c r="Z29" s="356" t="s">
        <v>172</v>
      </c>
      <c r="AA29" s="357"/>
      <c r="AB29" s="357"/>
      <c r="AC29" s="357"/>
      <c r="AD29" s="357"/>
      <c r="AE29" s="357"/>
      <c r="AF29" s="357"/>
      <c r="AG29" s="358"/>
      <c r="AH29" s="359">
        <v>65</v>
      </c>
      <c r="AI29" s="360"/>
      <c r="AJ29" s="360"/>
      <c r="AK29" s="360"/>
      <c r="AL29" s="361"/>
      <c r="AM29" s="359">
        <v>184623</v>
      </c>
      <c r="AN29" s="360"/>
      <c r="AO29" s="360"/>
      <c r="AP29" s="360"/>
      <c r="AQ29" s="360"/>
      <c r="AR29" s="361"/>
      <c r="AS29" s="359">
        <v>2840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292070</v>
      </c>
      <c r="BO29" s="384"/>
      <c r="BP29" s="384"/>
      <c r="BQ29" s="384"/>
      <c r="BR29" s="384"/>
      <c r="BS29" s="384"/>
      <c r="BT29" s="384"/>
      <c r="BU29" s="385"/>
      <c r="BV29" s="383">
        <v>200000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420060</v>
      </c>
      <c r="BO30" s="387"/>
      <c r="BP30" s="387"/>
      <c r="BQ30" s="387"/>
      <c r="BR30" s="387"/>
      <c r="BS30" s="387"/>
      <c r="BT30" s="387"/>
      <c r="BU30" s="388"/>
      <c r="BV30" s="386">
        <v>500920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北後志衛生施設組合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後志広域連合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北しりべし廃棄物処理広域連合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北後志消防組合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8" zoomScaleSheetLayoutView="100" workbookViewId="0">
      <selection activeCell="S46" sqref="S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3143</v>
      </c>
      <c r="J41" s="83">
        <v>4008</v>
      </c>
      <c r="K41" s="83">
        <v>4032</v>
      </c>
      <c r="L41" s="83">
        <v>4127</v>
      </c>
      <c r="M41" s="84">
        <v>4047</v>
      </c>
    </row>
    <row r="42" spans="2:13" ht="27.75" customHeight="1" x14ac:dyDescent="0.15">
      <c r="B42" s="1171"/>
      <c r="C42" s="1172"/>
      <c r="D42" s="85"/>
      <c r="E42" s="1175" t="s">
        <v>26</v>
      </c>
      <c r="F42" s="1175"/>
      <c r="G42" s="1175"/>
      <c r="H42" s="1176"/>
      <c r="I42" s="86">
        <v>8</v>
      </c>
      <c r="J42" s="87">
        <v>6</v>
      </c>
      <c r="K42" s="87">
        <v>4</v>
      </c>
      <c r="L42" s="87">
        <v>2</v>
      </c>
      <c r="M42" s="88" t="s">
        <v>476</v>
      </c>
    </row>
    <row r="43" spans="2:13" ht="27.75" customHeight="1" x14ac:dyDescent="0.15">
      <c r="B43" s="1171"/>
      <c r="C43" s="1172"/>
      <c r="D43" s="85"/>
      <c r="E43" s="1175" t="s">
        <v>27</v>
      </c>
      <c r="F43" s="1175"/>
      <c r="G43" s="1175"/>
      <c r="H43" s="1176"/>
      <c r="I43" s="86">
        <v>2008</v>
      </c>
      <c r="J43" s="87">
        <v>1991</v>
      </c>
      <c r="K43" s="87">
        <v>1956</v>
      </c>
      <c r="L43" s="87">
        <v>1967</v>
      </c>
      <c r="M43" s="88">
        <v>1946</v>
      </c>
    </row>
    <row r="44" spans="2:13" ht="27.75" customHeight="1" x14ac:dyDescent="0.15">
      <c r="B44" s="1171"/>
      <c r="C44" s="1172"/>
      <c r="D44" s="85"/>
      <c r="E44" s="1175" t="s">
        <v>28</v>
      </c>
      <c r="F44" s="1175"/>
      <c r="G44" s="1175"/>
      <c r="H44" s="1176"/>
      <c r="I44" s="86">
        <v>149</v>
      </c>
      <c r="J44" s="87">
        <v>161</v>
      </c>
      <c r="K44" s="87">
        <v>180</v>
      </c>
      <c r="L44" s="87">
        <v>162</v>
      </c>
      <c r="M44" s="88">
        <v>147</v>
      </c>
    </row>
    <row r="45" spans="2:13" ht="27.75" customHeight="1" x14ac:dyDescent="0.15">
      <c r="B45" s="1171"/>
      <c r="C45" s="1172"/>
      <c r="D45" s="85"/>
      <c r="E45" s="1175" t="s">
        <v>29</v>
      </c>
      <c r="F45" s="1175"/>
      <c r="G45" s="1175"/>
      <c r="H45" s="1176"/>
      <c r="I45" s="86">
        <v>661</v>
      </c>
      <c r="J45" s="87">
        <v>681</v>
      </c>
      <c r="K45" s="87">
        <v>595</v>
      </c>
      <c r="L45" s="87">
        <v>555</v>
      </c>
      <c r="M45" s="88">
        <v>509</v>
      </c>
    </row>
    <row r="46" spans="2:13" ht="27.75" customHeight="1" x14ac:dyDescent="0.15">
      <c r="B46" s="1171"/>
      <c r="C46" s="1172"/>
      <c r="D46" s="85"/>
      <c r="E46" s="1175" t="s">
        <v>30</v>
      </c>
      <c r="F46" s="1175"/>
      <c r="G46" s="1175"/>
      <c r="H46" s="1176"/>
      <c r="I46" s="86" t="s">
        <v>476</v>
      </c>
      <c r="J46" s="87" t="s">
        <v>476</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1003</v>
      </c>
      <c r="J49" s="87">
        <v>1007</v>
      </c>
      <c r="K49" s="87">
        <v>1211</v>
      </c>
      <c r="L49" s="87">
        <v>1355</v>
      </c>
      <c r="M49" s="88">
        <v>1432</v>
      </c>
    </row>
    <row r="50" spans="2:13" ht="27.75" customHeight="1" x14ac:dyDescent="0.15">
      <c r="B50" s="1171"/>
      <c r="C50" s="1172"/>
      <c r="D50" s="85"/>
      <c r="E50" s="1175" t="s">
        <v>35</v>
      </c>
      <c r="F50" s="1175"/>
      <c r="G50" s="1175"/>
      <c r="H50" s="1176"/>
      <c r="I50" s="86">
        <v>536</v>
      </c>
      <c r="J50" s="87">
        <v>533</v>
      </c>
      <c r="K50" s="87">
        <v>457</v>
      </c>
      <c r="L50" s="87">
        <v>397</v>
      </c>
      <c r="M50" s="88">
        <v>343</v>
      </c>
    </row>
    <row r="51" spans="2:13" ht="27.75" customHeight="1" x14ac:dyDescent="0.15">
      <c r="B51" s="1173"/>
      <c r="C51" s="1174"/>
      <c r="D51" s="85"/>
      <c r="E51" s="1175" t="s">
        <v>36</v>
      </c>
      <c r="F51" s="1175"/>
      <c r="G51" s="1175"/>
      <c r="H51" s="1176"/>
      <c r="I51" s="86">
        <v>3700</v>
      </c>
      <c r="J51" s="87">
        <v>4335</v>
      </c>
      <c r="K51" s="87">
        <v>4280</v>
      </c>
      <c r="L51" s="87">
        <v>4264</v>
      </c>
      <c r="M51" s="88">
        <v>4138</v>
      </c>
    </row>
    <row r="52" spans="2:13" ht="27.75" customHeight="1" thickBot="1" x14ac:dyDescent="0.2">
      <c r="B52" s="1177" t="s">
        <v>37</v>
      </c>
      <c r="C52" s="1178"/>
      <c r="D52" s="90"/>
      <c r="E52" s="1179" t="s">
        <v>38</v>
      </c>
      <c r="F52" s="1179"/>
      <c r="G52" s="1179"/>
      <c r="H52" s="1180"/>
      <c r="I52" s="91">
        <v>730</v>
      </c>
      <c r="J52" s="92">
        <v>972</v>
      </c>
      <c r="K52" s="92">
        <v>818</v>
      </c>
      <c r="L52" s="92">
        <v>797</v>
      </c>
      <c r="M52" s="93">
        <v>735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114909</v>
      </c>
      <c r="E3" s="116"/>
      <c r="F3" s="117">
        <v>220780</v>
      </c>
      <c r="G3" s="118"/>
      <c r="H3" s="119"/>
    </row>
    <row r="4" spans="1:8" x14ac:dyDescent="0.15">
      <c r="A4" s="120"/>
      <c r="B4" s="121"/>
      <c r="C4" s="122"/>
      <c r="D4" s="123">
        <v>102210</v>
      </c>
      <c r="E4" s="124"/>
      <c r="F4" s="125">
        <v>105334</v>
      </c>
      <c r="G4" s="126"/>
      <c r="H4" s="127"/>
    </row>
    <row r="5" spans="1:8" x14ac:dyDescent="0.15">
      <c r="A5" s="108" t="s">
        <v>509</v>
      </c>
      <c r="B5" s="113"/>
      <c r="C5" s="114"/>
      <c r="D5" s="115">
        <v>470175</v>
      </c>
      <c r="E5" s="116"/>
      <c r="F5" s="117">
        <v>201428</v>
      </c>
      <c r="G5" s="118"/>
      <c r="H5" s="119"/>
    </row>
    <row r="6" spans="1:8" x14ac:dyDescent="0.15">
      <c r="A6" s="120"/>
      <c r="B6" s="121"/>
      <c r="C6" s="122"/>
      <c r="D6" s="123">
        <v>160972</v>
      </c>
      <c r="E6" s="124"/>
      <c r="F6" s="125">
        <v>118373</v>
      </c>
      <c r="G6" s="126"/>
      <c r="H6" s="127"/>
    </row>
    <row r="7" spans="1:8" x14ac:dyDescent="0.15">
      <c r="A7" s="108" t="s">
        <v>510</v>
      </c>
      <c r="B7" s="113"/>
      <c r="C7" s="114"/>
      <c r="D7" s="115">
        <v>144180</v>
      </c>
      <c r="E7" s="116"/>
      <c r="F7" s="117">
        <v>221823</v>
      </c>
      <c r="G7" s="118"/>
      <c r="H7" s="119"/>
    </row>
    <row r="8" spans="1:8" x14ac:dyDescent="0.15">
      <c r="A8" s="120"/>
      <c r="B8" s="121"/>
      <c r="C8" s="122"/>
      <c r="D8" s="123">
        <v>31496</v>
      </c>
      <c r="E8" s="124"/>
      <c r="F8" s="125">
        <v>104431</v>
      </c>
      <c r="G8" s="126"/>
      <c r="H8" s="127"/>
    </row>
    <row r="9" spans="1:8" x14ac:dyDescent="0.15">
      <c r="A9" s="108" t="s">
        <v>511</v>
      </c>
      <c r="B9" s="113"/>
      <c r="C9" s="114"/>
      <c r="D9" s="115">
        <v>342796</v>
      </c>
      <c r="E9" s="116"/>
      <c r="F9" s="117">
        <v>263041</v>
      </c>
      <c r="G9" s="118"/>
      <c r="H9" s="119"/>
    </row>
    <row r="10" spans="1:8" x14ac:dyDescent="0.15">
      <c r="A10" s="120"/>
      <c r="B10" s="121"/>
      <c r="C10" s="122"/>
      <c r="D10" s="123">
        <v>32073</v>
      </c>
      <c r="E10" s="124"/>
      <c r="F10" s="125">
        <v>103171</v>
      </c>
      <c r="G10" s="126"/>
      <c r="H10" s="127"/>
    </row>
    <row r="11" spans="1:8" x14ac:dyDescent="0.15">
      <c r="A11" s="108" t="s">
        <v>512</v>
      </c>
      <c r="B11" s="113"/>
      <c r="C11" s="114"/>
      <c r="D11" s="115">
        <v>122402</v>
      </c>
      <c r="E11" s="116"/>
      <c r="F11" s="117">
        <v>272886</v>
      </c>
      <c r="G11" s="118"/>
      <c r="H11" s="119"/>
    </row>
    <row r="12" spans="1:8" x14ac:dyDescent="0.15">
      <c r="A12" s="120"/>
      <c r="B12" s="121"/>
      <c r="C12" s="128"/>
      <c r="D12" s="123">
        <v>22929</v>
      </c>
      <c r="E12" s="124"/>
      <c r="F12" s="125">
        <v>125724</v>
      </c>
      <c r="G12" s="126"/>
      <c r="H12" s="127"/>
    </row>
    <row r="13" spans="1:8" x14ac:dyDescent="0.15">
      <c r="A13" s="108"/>
      <c r="B13" s="113"/>
      <c r="C13" s="129"/>
      <c r="D13" s="130">
        <v>238892</v>
      </c>
      <c r="E13" s="131"/>
      <c r="F13" s="132">
        <v>235992</v>
      </c>
      <c r="G13" s="133"/>
      <c r="H13" s="119"/>
    </row>
    <row r="14" spans="1:8" x14ac:dyDescent="0.15">
      <c r="A14" s="120"/>
      <c r="B14" s="121"/>
      <c r="C14" s="122"/>
      <c r="D14" s="123">
        <v>69936</v>
      </c>
      <c r="E14" s="124"/>
      <c r="F14" s="125">
        <v>111407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7.63</v>
      </c>
      <c r="C19" s="134">
        <f>ROUND(VALUE(SUBSTITUTE(実質収支比率等に係る経年分析!G$48,"▲","-")),2)</f>
        <v>7.68</v>
      </c>
      <c r="D19" s="134">
        <f>ROUND(VALUE(SUBSTITUTE(実質収支比率等に係る経年分析!H$48,"▲","-")),2)</f>
        <v>7.24</v>
      </c>
      <c r="E19" s="134">
        <f>ROUND(VALUE(SUBSTITUTE(実質収支比率等に係る経年分析!I$48,"▲","-")),2)</f>
        <v>5.49</v>
      </c>
      <c r="F19" s="134">
        <f>ROUND(VALUE(SUBSTITUTE(実質収支比率等に係る経年分析!J$48,"▲","-")),2)</f>
        <v>3.08</v>
      </c>
    </row>
    <row r="20" spans="1:11" x14ac:dyDescent="0.15">
      <c r="A20" s="134" t="s">
        <v>43</v>
      </c>
      <c r="B20" s="134">
        <f>ROUND(VALUE(SUBSTITUTE(実質収支比率等に係る経年分析!F$47,"▲","-")),2)</f>
        <v>9.36</v>
      </c>
      <c r="C20" s="134">
        <f>ROUND(VALUE(SUBSTITUTE(実質収支比率等に係る経年分析!G$47,"▲","-")),2)</f>
        <v>20.02</v>
      </c>
      <c r="D20" s="134">
        <f>ROUND(VALUE(SUBSTITUTE(実質収支比率等に係る経年分析!H$47,"▲","-")),2)</f>
        <v>25.12</v>
      </c>
      <c r="E20" s="134">
        <f>ROUND(VALUE(SUBSTITUTE(実質収支比率等に係る経年分析!I$47,"▲","-")),2)</f>
        <v>29.29</v>
      </c>
      <c r="F20" s="134">
        <f>ROUND(VALUE(SUBSTITUTE(実質収支比率等に係る経年分析!J$47,"▲","-")),2)</f>
        <v>32.770000000000003</v>
      </c>
    </row>
    <row r="21" spans="1:11" x14ac:dyDescent="0.15">
      <c r="A21" s="134" t="s">
        <v>44</v>
      </c>
      <c r="B21" s="134">
        <f>IF(ISNUMBER(VALUE(SUBSTITUTE(実質収支比率等に係る経年分析!F$49,"▲","-"))),ROUND(VALUE(SUBSTITUTE(実質収支比率等に係る経年分析!F$49,"▲","-")),2),NA())</f>
        <v>3.89</v>
      </c>
      <c r="C21" s="134">
        <f>IF(ISNUMBER(VALUE(SUBSTITUTE(実質収支比率等に係る経年分析!G$49,"▲","-"))),ROUND(VALUE(SUBSTITUTE(実質収支比率等に係る経年分析!G$49,"▲","-")),2),NA())</f>
        <v>10.38</v>
      </c>
      <c r="D21" s="134">
        <f>IF(ISNUMBER(VALUE(SUBSTITUTE(実質収支比率等に係る経年分析!H$49,"▲","-"))),ROUND(VALUE(SUBSTITUTE(実質収支比率等に係る経年分析!H$49,"▲","-")),2),NA())</f>
        <v>4.92</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0.43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1.22</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406</v>
      </c>
      <c r="E42" s="136"/>
      <c r="F42" s="136"/>
      <c r="G42" s="136">
        <f>'実質公債費比率（分子）の構造'!L$52</f>
        <v>407</v>
      </c>
      <c r="H42" s="136"/>
      <c r="I42" s="136"/>
      <c r="J42" s="136">
        <f>'実質公債費比率（分子）の構造'!M$52</f>
        <v>414</v>
      </c>
      <c r="K42" s="136"/>
      <c r="L42" s="136"/>
      <c r="M42" s="136">
        <f>'実質公債費比率（分子）の構造'!N$52</f>
        <v>424</v>
      </c>
      <c r="N42" s="136"/>
      <c r="O42" s="136"/>
      <c r="P42" s="136">
        <f>'実質公債費比率（分子）の構造'!O$52</f>
        <v>431</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23</v>
      </c>
      <c r="C45" s="136"/>
      <c r="D45" s="136"/>
      <c r="E45" s="136">
        <f>'実質公債費比率（分子）の構造'!L$49</f>
        <v>22</v>
      </c>
      <c r="F45" s="136"/>
      <c r="G45" s="136"/>
      <c r="H45" s="136">
        <f>'実質公債費比率（分子）の構造'!M$49</f>
        <v>23</v>
      </c>
      <c r="I45" s="136"/>
      <c r="J45" s="136"/>
      <c r="K45" s="136">
        <f>'実質公債費比率（分子）の構造'!N$49</f>
        <v>22</v>
      </c>
      <c r="L45" s="136"/>
      <c r="M45" s="136"/>
      <c r="N45" s="136">
        <f>'実質公債費比率（分子）の構造'!O$49</f>
        <v>18</v>
      </c>
      <c r="O45" s="136"/>
      <c r="P45" s="136"/>
    </row>
    <row r="46" spans="1:16" x14ac:dyDescent="0.15">
      <c r="A46" s="136" t="s">
        <v>55</v>
      </c>
      <c r="B46" s="136">
        <f>'実質公債費比率（分子）の構造'!K$48</f>
        <v>75</v>
      </c>
      <c r="C46" s="136"/>
      <c r="D46" s="136"/>
      <c r="E46" s="136">
        <f>'実質公債費比率（分子）の構造'!L$48</f>
        <v>93</v>
      </c>
      <c r="F46" s="136"/>
      <c r="G46" s="136"/>
      <c r="H46" s="136">
        <f>'実質公債費比率（分子）の構造'!M$48</f>
        <v>102</v>
      </c>
      <c r="I46" s="136"/>
      <c r="J46" s="136"/>
      <c r="K46" s="136">
        <f>'実質公債費比率（分子）の構造'!N$48</f>
        <v>117</v>
      </c>
      <c r="L46" s="136"/>
      <c r="M46" s="136"/>
      <c r="N46" s="136">
        <f>'実質公債費比率（分子）の構造'!O$48</f>
        <v>124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408</v>
      </c>
      <c r="C49" s="136"/>
      <c r="D49" s="136"/>
      <c r="E49" s="136">
        <f>'実質公債費比率（分子）の構造'!L$45</f>
        <v>389</v>
      </c>
      <c r="F49" s="136"/>
      <c r="G49" s="136"/>
      <c r="H49" s="136">
        <f>'実質公債費比率（分子）の構造'!M$45</f>
        <v>392</v>
      </c>
      <c r="I49" s="136"/>
      <c r="J49" s="136"/>
      <c r="K49" s="136">
        <f>'実質公債費比率（分子）の構造'!N$45</f>
        <v>398</v>
      </c>
      <c r="L49" s="136"/>
      <c r="M49" s="136"/>
      <c r="N49" s="136">
        <f>'実質公債費比率（分子）の構造'!O$45</f>
        <v>410</v>
      </c>
      <c r="O49" s="136"/>
      <c r="P49" s="136"/>
    </row>
    <row r="50" spans="1:16" x14ac:dyDescent="0.15">
      <c r="A50" s="136" t="s">
        <v>59</v>
      </c>
      <c r="B50" s="136" t="e">
        <f>NA()</f>
        <v>#N/A</v>
      </c>
      <c r="C50" s="136">
        <f>IF(ISNUMBER('実質公債費比率（分子）の構造'!K$53),'実質公債費比率（分子）の構造'!K$53,NA())</f>
        <v>102</v>
      </c>
      <c r="D50" s="136" t="e">
        <f>NA()</f>
        <v>#N/A</v>
      </c>
      <c r="E50" s="136" t="e">
        <f>NA()</f>
        <v>#N/A</v>
      </c>
      <c r="F50" s="136">
        <f>IF(ISNUMBER('実質公債費比率（分子）の構造'!L$53),'実質公債費比率（分子）の構造'!L$53,NA())</f>
        <v>99</v>
      </c>
      <c r="G50" s="136" t="e">
        <f>NA()</f>
        <v>#N/A</v>
      </c>
      <c r="H50" s="136" t="e">
        <f>NA()</f>
        <v>#N/A</v>
      </c>
      <c r="I50" s="136">
        <f>IF(ISNUMBER('実質公債費比率（分子）の構造'!M$53),'実質公債費比率（分子）の構造'!M$53,NA())</f>
        <v>105</v>
      </c>
      <c r="J50" s="136" t="e">
        <f>NA()</f>
        <v>#N/A</v>
      </c>
      <c r="K50" s="136" t="e">
        <f>NA()</f>
        <v>#N/A</v>
      </c>
      <c r="L50" s="136">
        <f>IF(ISNUMBER('実質公債費比率（分子）の構造'!N$53),'実質公債費比率（分子）の構造'!N$53,NA())</f>
        <v>113</v>
      </c>
      <c r="M50" s="136" t="e">
        <f>NA()</f>
        <v>#N/A</v>
      </c>
      <c r="N50" s="136" t="e">
        <f>NA()</f>
        <v>#N/A</v>
      </c>
      <c r="O50" s="136">
        <f>IF(ISNUMBER('実質公債費比率（分子）の構造'!O$53),'実質公債費比率（分子）の構造'!O$53,NA())</f>
        <v>121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3700</v>
      </c>
      <c r="E56" s="135"/>
      <c r="F56" s="135"/>
      <c r="G56" s="135">
        <f>'将来負担比率（分子）の構造'!J$51</f>
        <v>4335</v>
      </c>
      <c r="H56" s="135"/>
      <c r="I56" s="135"/>
      <c r="J56" s="135">
        <f>'将来負担比率（分子）の構造'!K$51</f>
        <v>4280</v>
      </c>
      <c r="K56" s="135"/>
      <c r="L56" s="135"/>
      <c r="M56" s="135">
        <f>'将来負担比率（分子）の構造'!L$51</f>
        <v>4264</v>
      </c>
      <c r="N56" s="135"/>
      <c r="O56" s="135"/>
      <c r="P56" s="135">
        <f>'将来負担比率（分子）の構造'!M$51</f>
        <v>4138</v>
      </c>
    </row>
    <row r="57" spans="1:16" x14ac:dyDescent="0.15">
      <c r="A57" s="135" t="s">
        <v>35</v>
      </c>
      <c r="B57" s="135"/>
      <c r="C57" s="135"/>
      <c r="D57" s="135">
        <f>'将来負担比率（分子）の構造'!I$50</f>
        <v>536</v>
      </c>
      <c r="E57" s="135"/>
      <c r="F57" s="135"/>
      <c r="G57" s="135">
        <f>'将来負担比率（分子）の構造'!J$50</f>
        <v>533</v>
      </c>
      <c r="H57" s="135"/>
      <c r="I57" s="135"/>
      <c r="J57" s="135">
        <f>'将来負担比率（分子）の構造'!K$50</f>
        <v>457</v>
      </c>
      <c r="K57" s="135"/>
      <c r="L57" s="135"/>
      <c r="M57" s="135">
        <f>'将来負担比率（分子）の構造'!L$50</f>
        <v>397</v>
      </c>
      <c r="N57" s="135"/>
      <c r="O57" s="135"/>
      <c r="P57" s="135">
        <f>'将来負担比率（分子）の構造'!M$50</f>
        <v>343</v>
      </c>
    </row>
    <row r="58" spans="1:16" x14ac:dyDescent="0.15">
      <c r="A58" s="135" t="s">
        <v>34</v>
      </c>
      <c r="B58" s="135"/>
      <c r="C58" s="135"/>
      <c r="D58" s="135">
        <f>'将来負担比率（分子）の構造'!I$49</f>
        <v>1003</v>
      </c>
      <c r="E58" s="135"/>
      <c r="F58" s="135"/>
      <c r="G58" s="135">
        <f>'将来負担比率（分子）の構造'!J$49</f>
        <v>1007</v>
      </c>
      <c r="H58" s="135"/>
      <c r="I58" s="135"/>
      <c r="J58" s="135">
        <f>'将来負担比率（分子）の構造'!K$49</f>
        <v>1211</v>
      </c>
      <c r="K58" s="135"/>
      <c r="L58" s="135"/>
      <c r="M58" s="135">
        <f>'将来負担比率（分子）の構造'!L$49</f>
        <v>1355</v>
      </c>
      <c r="N58" s="135"/>
      <c r="O58" s="135"/>
      <c r="P58" s="135">
        <f>'将来負担比率（分子）の構造'!M$49</f>
        <v>1432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661</v>
      </c>
      <c r="C62" s="135"/>
      <c r="D62" s="135"/>
      <c r="E62" s="135">
        <f>'将来負担比率（分子）の構造'!J$45</f>
        <v>681</v>
      </c>
      <c r="F62" s="135"/>
      <c r="G62" s="135"/>
      <c r="H62" s="135">
        <f>'将来負担比率（分子）の構造'!K$45</f>
        <v>595</v>
      </c>
      <c r="I62" s="135"/>
      <c r="J62" s="135"/>
      <c r="K62" s="135">
        <f>'将来負担比率（分子）の構造'!L$45</f>
        <v>555</v>
      </c>
      <c r="L62" s="135"/>
      <c r="M62" s="135"/>
      <c r="N62" s="135">
        <f>'将来負担比率（分子）の構造'!M$45</f>
        <v>509</v>
      </c>
      <c r="O62" s="135"/>
      <c r="P62" s="135"/>
    </row>
    <row r="63" spans="1:16" x14ac:dyDescent="0.15">
      <c r="A63" s="135" t="s">
        <v>28</v>
      </c>
      <c r="B63" s="135">
        <f>'将来負担比率（分子）の構造'!I$44</f>
        <v>149</v>
      </c>
      <c r="C63" s="135"/>
      <c r="D63" s="135"/>
      <c r="E63" s="135">
        <f>'将来負担比率（分子）の構造'!J$44</f>
        <v>161</v>
      </c>
      <c r="F63" s="135"/>
      <c r="G63" s="135"/>
      <c r="H63" s="135">
        <f>'将来負担比率（分子）の構造'!K$44</f>
        <v>180</v>
      </c>
      <c r="I63" s="135"/>
      <c r="J63" s="135"/>
      <c r="K63" s="135">
        <f>'将来負担比率（分子）の構造'!L$44</f>
        <v>162</v>
      </c>
      <c r="L63" s="135"/>
      <c r="M63" s="135"/>
      <c r="N63" s="135">
        <f>'将来負担比率（分子）の構造'!M$44</f>
        <v>147</v>
      </c>
      <c r="O63" s="135"/>
      <c r="P63" s="135"/>
    </row>
    <row r="64" spans="1:16" x14ac:dyDescent="0.15">
      <c r="A64" s="135" t="s">
        <v>27</v>
      </c>
      <c r="B64" s="135">
        <f>'将来負担比率（分子）の構造'!I$43</f>
        <v>2008</v>
      </c>
      <c r="C64" s="135"/>
      <c r="D64" s="135"/>
      <c r="E64" s="135">
        <f>'将来負担比率（分子）の構造'!J$43</f>
        <v>1991</v>
      </c>
      <c r="F64" s="135"/>
      <c r="G64" s="135"/>
      <c r="H64" s="135">
        <f>'将来負担比率（分子）の構造'!K$43</f>
        <v>1956</v>
      </c>
      <c r="I64" s="135"/>
      <c r="J64" s="135"/>
      <c r="K64" s="135">
        <f>'将来負担比率（分子）の構造'!L$43</f>
        <v>1967</v>
      </c>
      <c r="L64" s="135"/>
      <c r="M64" s="135"/>
      <c r="N64" s="135">
        <f>'将来負担比率（分子）の構造'!M$43</f>
        <v>1946</v>
      </c>
      <c r="O64" s="135"/>
      <c r="P64" s="135"/>
    </row>
    <row r="65" spans="1:16" x14ac:dyDescent="0.15">
      <c r="A65" s="135" t="s">
        <v>26</v>
      </c>
      <c r="B65" s="135">
        <f>'将来負担比率（分子）の構造'!I$42</f>
        <v>8</v>
      </c>
      <c r="C65" s="135"/>
      <c r="D65" s="135"/>
      <c r="E65" s="135">
        <f>'将来負担比率（分子）の構造'!J$42</f>
        <v>6</v>
      </c>
      <c r="F65" s="135"/>
      <c r="G65" s="135"/>
      <c r="H65" s="135">
        <f>'将来負担比率（分子）の構造'!K$42</f>
        <v>4</v>
      </c>
      <c r="I65" s="135"/>
      <c r="J65" s="135"/>
      <c r="K65" s="135">
        <f>'将来負担比率（分子）の構造'!L$42</f>
        <v>2</v>
      </c>
      <c r="L65" s="135"/>
      <c r="M65" s="135"/>
      <c r="N65" s="135" t="str">
        <f>'将来負担比率（分子）の構造'!M$42</f>
        <v>-</v>
      </c>
      <c r="O65" s="135"/>
      <c r="P65" s="135"/>
    </row>
    <row r="66" spans="1:16" x14ac:dyDescent="0.15">
      <c r="A66" s="135" t="s">
        <v>25</v>
      </c>
      <c r="B66" s="135">
        <f>'将来負担比率（分子）の構造'!I$41</f>
        <v>3143</v>
      </c>
      <c r="C66" s="135"/>
      <c r="D66" s="135"/>
      <c r="E66" s="135">
        <f>'将来負担比率（分子）の構造'!J$41</f>
        <v>4008</v>
      </c>
      <c r="F66" s="135"/>
      <c r="G66" s="135"/>
      <c r="H66" s="135">
        <f>'将来負担比率（分子）の構造'!K$41</f>
        <v>4032</v>
      </c>
      <c r="I66" s="135"/>
      <c r="J66" s="135"/>
      <c r="K66" s="135">
        <f>'将来負担比率（分子）の構造'!L$41</f>
        <v>4127</v>
      </c>
      <c r="L66" s="135"/>
      <c r="M66" s="135"/>
      <c r="N66" s="135">
        <f>'将来負担比率（分子）の構造'!M$41</f>
        <v>4047</v>
      </c>
      <c r="O66" s="135"/>
      <c r="P66" s="135"/>
    </row>
    <row r="67" spans="1:16" x14ac:dyDescent="0.15">
      <c r="A67" s="135" t="s">
        <v>63</v>
      </c>
      <c r="B67" s="135" t="e">
        <f>NA()</f>
        <v>#N/A</v>
      </c>
      <c r="C67" s="135">
        <f>IF(ISNUMBER('将来負担比率（分子）の構造'!I$52), IF('将来負担比率（分子）の構造'!I$52 &lt; 0, 0, '将来負担比率（分子）の構造'!I$52), NA())</f>
        <v>730</v>
      </c>
      <c r="D67" s="135" t="e">
        <f>NA()</f>
        <v>#N/A</v>
      </c>
      <c r="E67" s="135" t="e">
        <f>NA()</f>
        <v>#N/A</v>
      </c>
      <c r="F67" s="135">
        <f>IF(ISNUMBER('将来負担比率（分子）の構造'!J$52), IF('将来負担比率（分子）の構造'!J$52 &lt; 0, 0, '将来負担比率（分子）の構造'!J$52), NA())</f>
        <v>972</v>
      </c>
      <c r="G67" s="135" t="e">
        <f>NA()</f>
        <v>#N/A</v>
      </c>
      <c r="H67" s="135" t="e">
        <f>NA()</f>
        <v>#N/A</v>
      </c>
      <c r="I67" s="135">
        <f>IF(ISNUMBER('将来負担比率（分子）の構造'!K$52), IF('将来負担比率（分子）の構造'!K$52 &lt; 0, 0, '将来負担比率（分子）の構造'!K$52), NA())</f>
        <v>818</v>
      </c>
      <c r="J67" s="135" t="e">
        <f>NA()</f>
        <v>#N/A</v>
      </c>
      <c r="K67" s="135" t="e">
        <f>NA()</f>
        <v>#N/A</v>
      </c>
      <c r="L67" s="135">
        <f>IF(ISNUMBER('将来負担比率（分子）の構造'!L$52), IF('将来負担比率（分子）の構造'!L$52 &lt; 0, 0, '将来負担比率（分子）の構造'!L$52), NA())</f>
        <v>797</v>
      </c>
      <c r="M67" s="135" t="e">
        <f>NA()</f>
        <v>#N/A</v>
      </c>
      <c r="N67" s="135" t="e">
        <f>NA()</f>
        <v>#N/A</v>
      </c>
      <c r="O67" s="135">
        <f>IF(ISNUMBER('将来負担比率（分子）の構造'!M$52), IF('将来負担比率（分子）の構造'!M$52 &lt; 0, 0, '将来負担比率（分子）の構造'!M$52), NA())</f>
        <v>735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6" sqref="S4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218142</v>
      </c>
      <c r="S5" s="639"/>
      <c r="T5" s="639"/>
      <c r="U5" s="639"/>
      <c r="V5" s="639"/>
      <c r="W5" s="639"/>
      <c r="X5" s="639"/>
      <c r="Y5" s="686"/>
      <c r="Z5" s="699">
        <v>6.2</v>
      </c>
      <c r="AA5" s="699"/>
      <c r="AB5" s="699"/>
      <c r="AC5" s="699"/>
      <c r="AD5" s="700">
        <v>204264</v>
      </c>
      <c r="AE5" s="700"/>
      <c r="AF5" s="700"/>
      <c r="AG5" s="700"/>
      <c r="AH5" s="700"/>
      <c r="AI5" s="700"/>
      <c r="AJ5" s="700"/>
      <c r="AK5" s="700"/>
      <c r="AL5" s="687">
        <v>10.6</v>
      </c>
      <c r="AM5" s="656"/>
      <c r="AN5" s="656"/>
      <c r="AO5" s="688"/>
      <c r="AP5" s="673" t="s">
        <v>210</v>
      </c>
      <c r="AQ5" s="674"/>
      <c r="AR5" s="674"/>
      <c r="AS5" s="674"/>
      <c r="AT5" s="674"/>
      <c r="AU5" s="674"/>
      <c r="AV5" s="674"/>
      <c r="AW5" s="674"/>
      <c r="AX5" s="674"/>
      <c r="AY5" s="674"/>
      <c r="AZ5" s="674"/>
      <c r="BA5" s="674"/>
      <c r="BB5" s="674"/>
      <c r="BC5" s="674"/>
      <c r="BD5" s="674"/>
      <c r="BE5" s="674"/>
      <c r="BF5" s="675"/>
      <c r="BG5" s="588">
        <v>204264</v>
      </c>
      <c r="BH5" s="589"/>
      <c r="BI5" s="589"/>
      <c r="BJ5" s="589"/>
      <c r="BK5" s="589"/>
      <c r="BL5" s="589"/>
      <c r="BM5" s="589"/>
      <c r="BN5" s="590"/>
      <c r="BO5" s="641">
        <v>93.6</v>
      </c>
      <c r="BP5" s="641"/>
      <c r="BQ5" s="641"/>
      <c r="BR5" s="641"/>
      <c r="BS5" s="642">
        <v>2122</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22571</v>
      </c>
      <c r="S6" s="589"/>
      <c r="T6" s="589"/>
      <c r="U6" s="589"/>
      <c r="V6" s="589"/>
      <c r="W6" s="589"/>
      <c r="X6" s="589"/>
      <c r="Y6" s="590"/>
      <c r="Z6" s="641">
        <v>0.6</v>
      </c>
      <c r="AA6" s="641"/>
      <c r="AB6" s="641"/>
      <c r="AC6" s="641"/>
      <c r="AD6" s="642">
        <v>22571</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204264</v>
      </c>
      <c r="BH6" s="589"/>
      <c r="BI6" s="589"/>
      <c r="BJ6" s="589"/>
      <c r="BK6" s="589"/>
      <c r="BL6" s="589"/>
      <c r="BM6" s="589"/>
      <c r="BN6" s="590"/>
      <c r="BO6" s="641">
        <v>93.6</v>
      </c>
      <c r="BP6" s="641"/>
      <c r="BQ6" s="641"/>
      <c r="BR6" s="641"/>
      <c r="BS6" s="642">
        <v>2122</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61205</v>
      </c>
      <c r="CS6" s="589"/>
      <c r="CT6" s="589"/>
      <c r="CU6" s="589"/>
      <c r="CV6" s="589"/>
      <c r="CW6" s="589"/>
      <c r="CX6" s="589"/>
      <c r="CY6" s="590"/>
      <c r="CZ6" s="641">
        <v>1.8</v>
      </c>
      <c r="DA6" s="641"/>
      <c r="DB6" s="641"/>
      <c r="DC6" s="641"/>
      <c r="DD6" s="594" t="s">
        <v>217</v>
      </c>
      <c r="DE6" s="589"/>
      <c r="DF6" s="589"/>
      <c r="DG6" s="589"/>
      <c r="DH6" s="589"/>
      <c r="DI6" s="589"/>
      <c r="DJ6" s="589"/>
      <c r="DK6" s="589"/>
      <c r="DL6" s="589"/>
      <c r="DM6" s="589"/>
      <c r="DN6" s="589"/>
      <c r="DO6" s="589"/>
      <c r="DP6" s="590"/>
      <c r="DQ6" s="594">
        <v>61205</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452</v>
      </c>
      <c r="S7" s="589"/>
      <c r="T7" s="589"/>
      <c r="U7" s="589"/>
      <c r="V7" s="589"/>
      <c r="W7" s="589"/>
      <c r="X7" s="589"/>
      <c r="Y7" s="590"/>
      <c r="Z7" s="641">
        <v>0</v>
      </c>
      <c r="AA7" s="641"/>
      <c r="AB7" s="641"/>
      <c r="AC7" s="641"/>
      <c r="AD7" s="642">
        <v>452</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88490</v>
      </c>
      <c r="BH7" s="589"/>
      <c r="BI7" s="589"/>
      <c r="BJ7" s="589"/>
      <c r="BK7" s="589"/>
      <c r="BL7" s="589"/>
      <c r="BM7" s="589"/>
      <c r="BN7" s="590"/>
      <c r="BO7" s="641">
        <v>40.6</v>
      </c>
      <c r="BP7" s="641"/>
      <c r="BQ7" s="641"/>
      <c r="BR7" s="641"/>
      <c r="BS7" s="642">
        <v>1198</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524247</v>
      </c>
      <c r="CS7" s="589"/>
      <c r="CT7" s="589"/>
      <c r="CU7" s="589"/>
      <c r="CV7" s="589"/>
      <c r="CW7" s="589"/>
      <c r="CX7" s="589"/>
      <c r="CY7" s="590"/>
      <c r="CZ7" s="641">
        <v>15.3</v>
      </c>
      <c r="DA7" s="641"/>
      <c r="DB7" s="641"/>
      <c r="DC7" s="641"/>
      <c r="DD7" s="594">
        <v>43591</v>
      </c>
      <c r="DE7" s="589"/>
      <c r="DF7" s="589"/>
      <c r="DG7" s="589"/>
      <c r="DH7" s="589"/>
      <c r="DI7" s="589"/>
      <c r="DJ7" s="589"/>
      <c r="DK7" s="589"/>
      <c r="DL7" s="589"/>
      <c r="DM7" s="589"/>
      <c r="DN7" s="589"/>
      <c r="DO7" s="589"/>
      <c r="DP7" s="590"/>
      <c r="DQ7" s="594">
        <v>458817</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940</v>
      </c>
      <c r="S8" s="589"/>
      <c r="T8" s="589"/>
      <c r="U8" s="589"/>
      <c r="V8" s="589"/>
      <c r="W8" s="589"/>
      <c r="X8" s="589"/>
      <c r="Y8" s="590"/>
      <c r="Z8" s="641">
        <v>0</v>
      </c>
      <c r="AA8" s="641"/>
      <c r="AB8" s="641"/>
      <c r="AC8" s="641"/>
      <c r="AD8" s="642">
        <v>940</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4218</v>
      </c>
      <c r="BH8" s="589"/>
      <c r="BI8" s="589"/>
      <c r="BJ8" s="589"/>
      <c r="BK8" s="589"/>
      <c r="BL8" s="589"/>
      <c r="BM8" s="589"/>
      <c r="BN8" s="590"/>
      <c r="BO8" s="641">
        <v>1.9</v>
      </c>
      <c r="BP8" s="641"/>
      <c r="BQ8" s="641"/>
      <c r="BR8" s="641"/>
      <c r="BS8" s="594" t="s">
        <v>112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1033665</v>
      </c>
      <c r="CS8" s="589"/>
      <c r="CT8" s="589"/>
      <c r="CU8" s="589"/>
      <c r="CV8" s="589"/>
      <c r="CW8" s="589"/>
      <c r="CX8" s="589"/>
      <c r="CY8" s="590"/>
      <c r="CZ8" s="641">
        <v>30.1</v>
      </c>
      <c r="DA8" s="641"/>
      <c r="DB8" s="641"/>
      <c r="DC8" s="641"/>
      <c r="DD8" s="594">
        <v>11478</v>
      </c>
      <c r="DE8" s="589"/>
      <c r="DF8" s="589"/>
      <c r="DG8" s="589"/>
      <c r="DH8" s="589"/>
      <c r="DI8" s="589"/>
      <c r="DJ8" s="589"/>
      <c r="DK8" s="589"/>
      <c r="DL8" s="589"/>
      <c r="DM8" s="589"/>
      <c r="DN8" s="589"/>
      <c r="DO8" s="589"/>
      <c r="DP8" s="590"/>
      <c r="DQ8" s="594">
        <v>562259</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501</v>
      </c>
      <c r="S9" s="589"/>
      <c r="T9" s="589"/>
      <c r="U9" s="589"/>
      <c r="V9" s="589"/>
      <c r="W9" s="589"/>
      <c r="X9" s="589"/>
      <c r="Y9" s="590"/>
      <c r="Z9" s="641">
        <v>0</v>
      </c>
      <c r="AA9" s="641"/>
      <c r="AB9" s="641"/>
      <c r="AC9" s="641"/>
      <c r="AD9" s="642">
        <v>501</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69715</v>
      </c>
      <c r="BH9" s="589"/>
      <c r="BI9" s="589"/>
      <c r="BJ9" s="589"/>
      <c r="BK9" s="589"/>
      <c r="BL9" s="589"/>
      <c r="BM9" s="589"/>
      <c r="BN9" s="590"/>
      <c r="BO9" s="641">
        <v>32</v>
      </c>
      <c r="BP9" s="641"/>
      <c r="BQ9" s="641"/>
      <c r="BR9" s="641"/>
      <c r="BS9" s="594" t="s">
        <v>112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219422</v>
      </c>
      <c r="CS9" s="589"/>
      <c r="CT9" s="589"/>
      <c r="CU9" s="589"/>
      <c r="CV9" s="589"/>
      <c r="CW9" s="589"/>
      <c r="CX9" s="589"/>
      <c r="CY9" s="590"/>
      <c r="CZ9" s="641">
        <v>6.4</v>
      </c>
      <c r="DA9" s="641"/>
      <c r="DB9" s="641"/>
      <c r="DC9" s="641"/>
      <c r="DD9" s="594" t="s">
        <v>112</v>
      </c>
      <c r="DE9" s="589"/>
      <c r="DF9" s="589"/>
      <c r="DG9" s="589"/>
      <c r="DH9" s="589"/>
      <c r="DI9" s="589"/>
      <c r="DJ9" s="589"/>
      <c r="DK9" s="589"/>
      <c r="DL9" s="589"/>
      <c r="DM9" s="589"/>
      <c r="DN9" s="589"/>
      <c r="DO9" s="589"/>
      <c r="DP9" s="590"/>
      <c r="DQ9" s="594">
        <v>156159</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45306</v>
      </c>
      <c r="S10" s="589"/>
      <c r="T10" s="589"/>
      <c r="U10" s="589"/>
      <c r="V10" s="589"/>
      <c r="W10" s="589"/>
      <c r="X10" s="589"/>
      <c r="Y10" s="590"/>
      <c r="Z10" s="641">
        <v>1.3</v>
      </c>
      <c r="AA10" s="641"/>
      <c r="AB10" s="641"/>
      <c r="AC10" s="641"/>
      <c r="AD10" s="642">
        <v>45306</v>
      </c>
      <c r="AE10" s="642"/>
      <c r="AF10" s="642"/>
      <c r="AG10" s="642"/>
      <c r="AH10" s="642"/>
      <c r="AI10" s="642"/>
      <c r="AJ10" s="642"/>
      <c r="AK10" s="642"/>
      <c r="AL10" s="611">
        <v>2.2999999999999998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7218</v>
      </c>
      <c r="BH10" s="589"/>
      <c r="BI10" s="589"/>
      <c r="BJ10" s="589"/>
      <c r="BK10" s="589"/>
      <c r="BL10" s="589"/>
      <c r="BM10" s="589"/>
      <c r="BN10" s="590"/>
      <c r="BO10" s="641">
        <v>3.3</v>
      </c>
      <c r="BP10" s="641"/>
      <c r="BQ10" s="641"/>
      <c r="BR10" s="641"/>
      <c r="BS10" s="594" t="s">
        <v>112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47300</v>
      </c>
      <c r="CS10" s="589"/>
      <c r="CT10" s="589"/>
      <c r="CU10" s="589"/>
      <c r="CV10" s="589"/>
      <c r="CW10" s="589"/>
      <c r="CX10" s="589"/>
      <c r="CY10" s="590"/>
      <c r="CZ10" s="641">
        <v>1.4</v>
      </c>
      <c r="DA10" s="641"/>
      <c r="DB10" s="641"/>
      <c r="DC10" s="641"/>
      <c r="DD10" s="594" t="s">
        <v>112</v>
      </c>
      <c r="DE10" s="589"/>
      <c r="DF10" s="589"/>
      <c r="DG10" s="589"/>
      <c r="DH10" s="589"/>
      <c r="DI10" s="589"/>
      <c r="DJ10" s="589"/>
      <c r="DK10" s="589"/>
      <c r="DL10" s="589"/>
      <c r="DM10" s="589"/>
      <c r="DN10" s="589"/>
      <c r="DO10" s="589"/>
      <c r="DP10" s="590"/>
      <c r="DQ10" s="594">
        <v>41</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7339</v>
      </c>
      <c r="BH11" s="589"/>
      <c r="BI11" s="589"/>
      <c r="BJ11" s="589"/>
      <c r="BK11" s="589"/>
      <c r="BL11" s="589"/>
      <c r="BM11" s="589"/>
      <c r="BN11" s="590"/>
      <c r="BO11" s="641">
        <v>3.4</v>
      </c>
      <c r="BP11" s="641"/>
      <c r="BQ11" s="641"/>
      <c r="BR11" s="641"/>
      <c r="BS11" s="594">
        <v>1198</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323274</v>
      </c>
      <c r="CS11" s="589"/>
      <c r="CT11" s="589"/>
      <c r="CU11" s="589"/>
      <c r="CV11" s="589"/>
      <c r="CW11" s="589"/>
      <c r="CX11" s="589"/>
      <c r="CY11" s="590"/>
      <c r="CZ11" s="641">
        <v>9.4</v>
      </c>
      <c r="DA11" s="641"/>
      <c r="DB11" s="641"/>
      <c r="DC11" s="641"/>
      <c r="DD11" s="594">
        <v>259074</v>
      </c>
      <c r="DE11" s="589"/>
      <c r="DF11" s="589"/>
      <c r="DG11" s="589"/>
      <c r="DH11" s="589"/>
      <c r="DI11" s="589"/>
      <c r="DJ11" s="589"/>
      <c r="DK11" s="589"/>
      <c r="DL11" s="589"/>
      <c r="DM11" s="589"/>
      <c r="DN11" s="589"/>
      <c r="DO11" s="589"/>
      <c r="DP11" s="590"/>
      <c r="DQ11" s="594">
        <v>68911</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83904</v>
      </c>
      <c r="BH12" s="589"/>
      <c r="BI12" s="589"/>
      <c r="BJ12" s="589"/>
      <c r="BK12" s="589"/>
      <c r="BL12" s="589"/>
      <c r="BM12" s="589"/>
      <c r="BN12" s="590"/>
      <c r="BO12" s="641">
        <v>38.5</v>
      </c>
      <c r="BP12" s="641"/>
      <c r="BQ12" s="641"/>
      <c r="BR12" s="641"/>
      <c r="BS12" s="594" t="s">
        <v>112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43997</v>
      </c>
      <c r="CS12" s="589"/>
      <c r="CT12" s="589"/>
      <c r="CU12" s="589"/>
      <c r="CV12" s="589"/>
      <c r="CW12" s="589"/>
      <c r="CX12" s="589"/>
      <c r="CY12" s="590"/>
      <c r="CZ12" s="641">
        <v>1.3</v>
      </c>
      <c r="DA12" s="641"/>
      <c r="DB12" s="641"/>
      <c r="DC12" s="641"/>
      <c r="DD12" s="594">
        <v>3132</v>
      </c>
      <c r="DE12" s="589"/>
      <c r="DF12" s="589"/>
      <c r="DG12" s="589"/>
      <c r="DH12" s="589"/>
      <c r="DI12" s="589"/>
      <c r="DJ12" s="589"/>
      <c r="DK12" s="589"/>
      <c r="DL12" s="589"/>
      <c r="DM12" s="589"/>
      <c r="DN12" s="589"/>
      <c r="DO12" s="589"/>
      <c r="DP12" s="590"/>
      <c r="DQ12" s="594">
        <v>33775</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2819</v>
      </c>
      <c r="S13" s="589"/>
      <c r="T13" s="589"/>
      <c r="U13" s="589"/>
      <c r="V13" s="589"/>
      <c r="W13" s="589"/>
      <c r="X13" s="589"/>
      <c r="Y13" s="590"/>
      <c r="Z13" s="641">
        <v>0.1</v>
      </c>
      <c r="AA13" s="641"/>
      <c r="AB13" s="641"/>
      <c r="AC13" s="641"/>
      <c r="AD13" s="642">
        <v>2819</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82459</v>
      </c>
      <c r="BH13" s="589"/>
      <c r="BI13" s="589"/>
      <c r="BJ13" s="589"/>
      <c r="BK13" s="589"/>
      <c r="BL13" s="589"/>
      <c r="BM13" s="589"/>
      <c r="BN13" s="590"/>
      <c r="BO13" s="641">
        <v>37.799999999999997</v>
      </c>
      <c r="BP13" s="641"/>
      <c r="BQ13" s="641"/>
      <c r="BR13" s="641"/>
      <c r="BS13" s="594" t="s">
        <v>112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410523</v>
      </c>
      <c r="CS13" s="589"/>
      <c r="CT13" s="589"/>
      <c r="CU13" s="589"/>
      <c r="CV13" s="589"/>
      <c r="CW13" s="589"/>
      <c r="CX13" s="589"/>
      <c r="CY13" s="590"/>
      <c r="CZ13" s="641">
        <v>11.9</v>
      </c>
      <c r="DA13" s="641"/>
      <c r="DB13" s="641"/>
      <c r="DC13" s="641"/>
      <c r="DD13" s="594">
        <v>93026</v>
      </c>
      <c r="DE13" s="589"/>
      <c r="DF13" s="589"/>
      <c r="DG13" s="589"/>
      <c r="DH13" s="589"/>
      <c r="DI13" s="589"/>
      <c r="DJ13" s="589"/>
      <c r="DK13" s="589"/>
      <c r="DL13" s="589"/>
      <c r="DM13" s="589"/>
      <c r="DN13" s="589"/>
      <c r="DO13" s="589"/>
      <c r="DP13" s="590"/>
      <c r="DQ13" s="594">
        <v>273506</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5964</v>
      </c>
      <c r="BH14" s="589"/>
      <c r="BI14" s="589"/>
      <c r="BJ14" s="589"/>
      <c r="BK14" s="589"/>
      <c r="BL14" s="589"/>
      <c r="BM14" s="589"/>
      <c r="BN14" s="590"/>
      <c r="BO14" s="641">
        <v>2.7</v>
      </c>
      <c r="BP14" s="641"/>
      <c r="BQ14" s="641"/>
      <c r="BR14" s="641"/>
      <c r="BS14" s="594">
        <v>924</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181402</v>
      </c>
      <c r="CS14" s="589"/>
      <c r="CT14" s="589"/>
      <c r="CU14" s="589"/>
      <c r="CV14" s="589"/>
      <c r="CW14" s="589"/>
      <c r="CX14" s="589"/>
      <c r="CY14" s="590"/>
      <c r="CZ14" s="641">
        <v>5.3</v>
      </c>
      <c r="DA14" s="641"/>
      <c r="DB14" s="641"/>
      <c r="DC14" s="641"/>
      <c r="DD14" s="594">
        <v>7204</v>
      </c>
      <c r="DE14" s="589"/>
      <c r="DF14" s="589"/>
      <c r="DG14" s="589"/>
      <c r="DH14" s="589"/>
      <c r="DI14" s="589"/>
      <c r="DJ14" s="589"/>
      <c r="DK14" s="589"/>
      <c r="DL14" s="589"/>
      <c r="DM14" s="589"/>
      <c r="DN14" s="589"/>
      <c r="DO14" s="589"/>
      <c r="DP14" s="590"/>
      <c r="DQ14" s="594">
        <v>175644</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302</v>
      </c>
      <c r="S15" s="589"/>
      <c r="T15" s="589"/>
      <c r="U15" s="589"/>
      <c r="V15" s="589"/>
      <c r="W15" s="589"/>
      <c r="X15" s="589"/>
      <c r="Y15" s="590"/>
      <c r="Z15" s="641">
        <v>0</v>
      </c>
      <c r="AA15" s="641"/>
      <c r="AB15" s="641"/>
      <c r="AC15" s="641"/>
      <c r="AD15" s="642">
        <v>302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25906</v>
      </c>
      <c r="BH15" s="589"/>
      <c r="BI15" s="589"/>
      <c r="BJ15" s="589"/>
      <c r="BK15" s="589"/>
      <c r="BL15" s="589"/>
      <c r="BM15" s="589"/>
      <c r="BN15" s="590"/>
      <c r="BO15" s="641">
        <v>11.9</v>
      </c>
      <c r="BP15" s="641"/>
      <c r="BQ15" s="641"/>
      <c r="BR15" s="641"/>
      <c r="BS15" s="594" t="s">
        <v>112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180585</v>
      </c>
      <c r="CS15" s="589"/>
      <c r="CT15" s="589"/>
      <c r="CU15" s="589"/>
      <c r="CV15" s="589"/>
      <c r="CW15" s="589"/>
      <c r="CX15" s="589"/>
      <c r="CY15" s="590"/>
      <c r="CZ15" s="641">
        <v>5.3</v>
      </c>
      <c r="DA15" s="641"/>
      <c r="DB15" s="641"/>
      <c r="DC15" s="641"/>
      <c r="DD15" s="594">
        <v>2457</v>
      </c>
      <c r="DE15" s="589"/>
      <c r="DF15" s="589"/>
      <c r="DG15" s="589"/>
      <c r="DH15" s="589"/>
      <c r="DI15" s="589"/>
      <c r="DJ15" s="589"/>
      <c r="DK15" s="589"/>
      <c r="DL15" s="589"/>
      <c r="DM15" s="589"/>
      <c r="DN15" s="589"/>
      <c r="DO15" s="589"/>
      <c r="DP15" s="590"/>
      <c r="DQ15" s="594">
        <v>173863</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1834915</v>
      </c>
      <c r="S16" s="589"/>
      <c r="T16" s="589"/>
      <c r="U16" s="589"/>
      <c r="V16" s="589"/>
      <c r="W16" s="589"/>
      <c r="X16" s="589"/>
      <c r="Y16" s="590"/>
      <c r="Z16" s="641">
        <v>52</v>
      </c>
      <c r="AA16" s="641"/>
      <c r="AB16" s="641"/>
      <c r="AC16" s="641"/>
      <c r="AD16" s="642">
        <v>1653373</v>
      </c>
      <c r="AE16" s="642"/>
      <c r="AF16" s="642"/>
      <c r="AG16" s="642"/>
      <c r="AH16" s="642"/>
      <c r="AI16" s="642"/>
      <c r="AJ16" s="642"/>
      <c r="AK16" s="642"/>
      <c r="AL16" s="611">
        <v>85.5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1653373</v>
      </c>
      <c r="S17" s="589"/>
      <c r="T17" s="589"/>
      <c r="U17" s="589"/>
      <c r="V17" s="589"/>
      <c r="W17" s="589"/>
      <c r="X17" s="589"/>
      <c r="Y17" s="590"/>
      <c r="Z17" s="641">
        <v>46.8</v>
      </c>
      <c r="AA17" s="641"/>
      <c r="AB17" s="641"/>
      <c r="AC17" s="641"/>
      <c r="AD17" s="642">
        <v>1653373</v>
      </c>
      <c r="AE17" s="642"/>
      <c r="AF17" s="642"/>
      <c r="AG17" s="642"/>
      <c r="AH17" s="642"/>
      <c r="AI17" s="642"/>
      <c r="AJ17" s="642"/>
      <c r="AK17" s="642"/>
      <c r="AL17" s="611">
        <v>85.5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409733</v>
      </c>
      <c r="CS17" s="589"/>
      <c r="CT17" s="589"/>
      <c r="CU17" s="589"/>
      <c r="CV17" s="589"/>
      <c r="CW17" s="589"/>
      <c r="CX17" s="589"/>
      <c r="CY17" s="590"/>
      <c r="CZ17" s="641">
        <v>11.9</v>
      </c>
      <c r="DA17" s="641"/>
      <c r="DB17" s="641"/>
      <c r="DC17" s="641"/>
      <c r="DD17" s="594" t="s">
        <v>112</v>
      </c>
      <c r="DE17" s="589"/>
      <c r="DF17" s="589"/>
      <c r="DG17" s="589"/>
      <c r="DH17" s="589"/>
      <c r="DI17" s="589"/>
      <c r="DJ17" s="589"/>
      <c r="DK17" s="589"/>
      <c r="DL17" s="589"/>
      <c r="DM17" s="589"/>
      <c r="DN17" s="589"/>
      <c r="DO17" s="589"/>
      <c r="DP17" s="590"/>
      <c r="DQ17" s="594">
        <v>401407</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181539</v>
      </c>
      <c r="S18" s="589"/>
      <c r="T18" s="589"/>
      <c r="U18" s="589"/>
      <c r="V18" s="589"/>
      <c r="W18" s="589"/>
      <c r="X18" s="589"/>
      <c r="Y18" s="590"/>
      <c r="Z18" s="641">
        <v>5.0999999999999996</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13878</v>
      </c>
      <c r="BH19" s="589"/>
      <c r="BI19" s="589"/>
      <c r="BJ19" s="589"/>
      <c r="BK19" s="589"/>
      <c r="BL19" s="589"/>
      <c r="BM19" s="589"/>
      <c r="BN19" s="590"/>
      <c r="BO19" s="641">
        <v>6.4</v>
      </c>
      <c r="BP19" s="641"/>
      <c r="BQ19" s="641"/>
      <c r="BR19" s="641"/>
      <c r="BS19" s="594" t="s">
        <v>112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2125948</v>
      </c>
      <c r="S20" s="589"/>
      <c r="T20" s="589"/>
      <c r="U20" s="589"/>
      <c r="V20" s="589"/>
      <c r="W20" s="589"/>
      <c r="X20" s="589"/>
      <c r="Y20" s="590"/>
      <c r="Z20" s="641">
        <v>60.2</v>
      </c>
      <c r="AA20" s="641"/>
      <c r="AB20" s="641"/>
      <c r="AC20" s="641"/>
      <c r="AD20" s="642">
        <v>1930528</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13878</v>
      </c>
      <c r="BH20" s="589"/>
      <c r="BI20" s="589"/>
      <c r="BJ20" s="589"/>
      <c r="BK20" s="589"/>
      <c r="BL20" s="589"/>
      <c r="BM20" s="589"/>
      <c r="BN20" s="590"/>
      <c r="BO20" s="641">
        <v>6.4</v>
      </c>
      <c r="BP20" s="641"/>
      <c r="BQ20" s="641"/>
      <c r="BR20" s="641"/>
      <c r="BS20" s="594" t="s">
        <v>112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3435353</v>
      </c>
      <c r="CS20" s="589"/>
      <c r="CT20" s="589"/>
      <c r="CU20" s="589"/>
      <c r="CV20" s="589"/>
      <c r="CW20" s="589"/>
      <c r="CX20" s="589"/>
      <c r="CY20" s="590"/>
      <c r="CZ20" s="641">
        <v>100</v>
      </c>
      <c r="DA20" s="641"/>
      <c r="DB20" s="641"/>
      <c r="DC20" s="641"/>
      <c r="DD20" s="594">
        <v>419962</v>
      </c>
      <c r="DE20" s="589"/>
      <c r="DF20" s="589"/>
      <c r="DG20" s="589"/>
      <c r="DH20" s="589"/>
      <c r="DI20" s="589"/>
      <c r="DJ20" s="589"/>
      <c r="DK20" s="589"/>
      <c r="DL20" s="589"/>
      <c r="DM20" s="589"/>
      <c r="DN20" s="589"/>
      <c r="DO20" s="589"/>
      <c r="DP20" s="590"/>
      <c r="DQ20" s="594">
        <v>2365587</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12239</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35192</v>
      </c>
      <c r="S23" s="589"/>
      <c r="T23" s="589"/>
      <c r="U23" s="589"/>
      <c r="V23" s="589"/>
      <c r="W23" s="589"/>
      <c r="X23" s="589"/>
      <c r="Y23" s="590"/>
      <c r="Z23" s="641">
        <v>1</v>
      </c>
      <c r="AA23" s="641"/>
      <c r="AB23" s="641"/>
      <c r="AC23" s="641"/>
      <c r="AD23" s="642">
        <v>422</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v>13878</v>
      </c>
      <c r="BH23" s="589"/>
      <c r="BI23" s="589"/>
      <c r="BJ23" s="589"/>
      <c r="BK23" s="589"/>
      <c r="BL23" s="589"/>
      <c r="BM23" s="589"/>
      <c r="BN23" s="590"/>
      <c r="BO23" s="641">
        <v>6.4</v>
      </c>
      <c r="BP23" s="641"/>
      <c r="BQ23" s="641"/>
      <c r="BR23" s="641"/>
      <c r="BS23" s="594" t="s">
        <v>112</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13018</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1435958</v>
      </c>
      <c r="CS24" s="639"/>
      <c r="CT24" s="639"/>
      <c r="CU24" s="639"/>
      <c r="CV24" s="639"/>
      <c r="CW24" s="639"/>
      <c r="CX24" s="639"/>
      <c r="CY24" s="686"/>
      <c r="CZ24" s="690">
        <v>41.8</v>
      </c>
      <c r="DA24" s="691"/>
      <c r="DB24" s="691"/>
      <c r="DC24" s="692"/>
      <c r="DD24" s="685">
        <v>1007887</v>
      </c>
      <c r="DE24" s="639"/>
      <c r="DF24" s="639"/>
      <c r="DG24" s="639"/>
      <c r="DH24" s="639"/>
      <c r="DI24" s="639"/>
      <c r="DJ24" s="639"/>
      <c r="DK24" s="686"/>
      <c r="DL24" s="685">
        <v>999378</v>
      </c>
      <c r="DM24" s="639"/>
      <c r="DN24" s="639"/>
      <c r="DO24" s="639"/>
      <c r="DP24" s="639"/>
      <c r="DQ24" s="639"/>
      <c r="DR24" s="639"/>
      <c r="DS24" s="639"/>
      <c r="DT24" s="639"/>
      <c r="DU24" s="639"/>
      <c r="DV24" s="686"/>
      <c r="DW24" s="687">
        <v>49.1</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512630</v>
      </c>
      <c r="S25" s="589"/>
      <c r="T25" s="589"/>
      <c r="U25" s="589"/>
      <c r="V25" s="589"/>
      <c r="W25" s="589"/>
      <c r="X25" s="589"/>
      <c r="Y25" s="590"/>
      <c r="Z25" s="641">
        <v>14.5</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533417</v>
      </c>
      <c r="CS25" s="607"/>
      <c r="CT25" s="607"/>
      <c r="CU25" s="607"/>
      <c r="CV25" s="607"/>
      <c r="CW25" s="607"/>
      <c r="CX25" s="607"/>
      <c r="CY25" s="608"/>
      <c r="CZ25" s="591">
        <v>15.5</v>
      </c>
      <c r="DA25" s="609"/>
      <c r="DB25" s="609"/>
      <c r="DC25" s="610"/>
      <c r="DD25" s="594">
        <v>485587</v>
      </c>
      <c r="DE25" s="607"/>
      <c r="DF25" s="607"/>
      <c r="DG25" s="607"/>
      <c r="DH25" s="607"/>
      <c r="DI25" s="607"/>
      <c r="DJ25" s="607"/>
      <c r="DK25" s="608"/>
      <c r="DL25" s="594">
        <v>477078</v>
      </c>
      <c r="DM25" s="607"/>
      <c r="DN25" s="607"/>
      <c r="DO25" s="607"/>
      <c r="DP25" s="607"/>
      <c r="DQ25" s="607"/>
      <c r="DR25" s="607"/>
      <c r="DS25" s="607"/>
      <c r="DT25" s="607"/>
      <c r="DU25" s="607"/>
      <c r="DV25" s="608"/>
      <c r="DW25" s="611">
        <v>23.4</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321068</v>
      </c>
      <c r="CS26" s="589"/>
      <c r="CT26" s="589"/>
      <c r="CU26" s="589"/>
      <c r="CV26" s="589"/>
      <c r="CW26" s="589"/>
      <c r="CX26" s="589"/>
      <c r="CY26" s="590"/>
      <c r="CZ26" s="591">
        <v>9.3000000000000007</v>
      </c>
      <c r="DA26" s="609"/>
      <c r="DB26" s="609"/>
      <c r="DC26" s="610"/>
      <c r="DD26" s="594">
        <v>275680</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235960</v>
      </c>
      <c r="S27" s="589"/>
      <c r="T27" s="589"/>
      <c r="U27" s="589"/>
      <c r="V27" s="589"/>
      <c r="W27" s="589"/>
      <c r="X27" s="589"/>
      <c r="Y27" s="590"/>
      <c r="Z27" s="641">
        <v>6.7</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218142</v>
      </c>
      <c r="BH27" s="589"/>
      <c r="BI27" s="589"/>
      <c r="BJ27" s="589"/>
      <c r="BK27" s="589"/>
      <c r="BL27" s="589"/>
      <c r="BM27" s="589"/>
      <c r="BN27" s="590"/>
      <c r="BO27" s="641">
        <v>100</v>
      </c>
      <c r="BP27" s="641"/>
      <c r="BQ27" s="641"/>
      <c r="BR27" s="641"/>
      <c r="BS27" s="594">
        <v>2122</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492808</v>
      </c>
      <c r="CS27" s="607"/>
      <c r="CT27" s="607"/>
      <c r="CU27" s="607"/>
      <c r="CV27" s="607"/>
      <c r="CW27" s="607"/>
      <c r="CX27" s="607"/>
      <c r="CY27" s="608"/>
      <c r="CZ27" s="591">
        <v>14.3</v>
      </c>
      <c r="DA27" s="609"/>
      <c r="DB27" s="609"/>
      <c r="DC27" s="610"/>
      <c r="DD27" s="594">
        <v>120893</v>
      </c>
      <c r="DE27" s="607"/>
      <c r="DF27" s="607"/>
      <c r="DG27" s="607"/>
      <c r="DH27" s="607"/>
      <c r="DI27" s="607"/>
      <c r="DJ27" s="607"/>
      <c r="DK27" s="608"/>
      <c r="DL27" s="594">
        <v>120893</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9677</v>
      </c>
      <c r="S28" s="589"/>
      <c r="T28" s="589"/>
      <c r="U28" s="589"/>
      <c r="V28" s="589"/>
      <c r="W28" s="589"/>
      <c r="X28" s="589"/>
      <c r="Y28" s="590"/>
      <c r="Z28" s="641">
        <v>0.3</v>
      </c>
      <c r="AA28" s="641"/>
      <c r="AB28" s="641"/>
      <c r="AC28" s="641"/>
      <c r="AD28" s="642">
        <v>969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409733</v>
      </c>
      <c r="CS28" s="589"/>
      <c r="CT28" s="589"/>
      <c r="CU28" s="589"/>
      <c r="CV28" s="589"/>
      <c r="CW28" s="589"/>
      <c r="CX28" s="589"/>
      <c r="CY28" s="590"/>
      <c r="CZ28" s="591">
        <v>11.9</v>
      </c>
      <c r="DA28" s="609"/>
      <c r="DB28" s="609"/>
      <c r="DC28" s="610"/>
      <c r="DD28" s="594">
        <v>401407</v>
      </c>
      <c r="DE28" s="589"/>
      <c r="DF28" s="589"/>
      <c r="DG28" s="589"/>
      <c r="DH28" s="589"/>
      <c r="DI28" s="589"/>
      <c r="DJ28" s="589"/>
      <c r="DK28" s="590"/>
      <c r="DL28" s="594">
        <v>401407</v>
      </c>
      <c r="DM28" s="589"/>
      <c r="DN28" s="589"/>
      <c r="DO28" s="589"/>
      <c r="DP28" s="589"/>
      <c r="DQ28" s="589"/>
      <c r="DR28" s="589"/>
      <c r="DS28" s="589"/>
      <c r="DT28" s="589"/>
      <c r="DU28" s="589"/>
      <c r="DV28" s="590"/>
      <c r="DW28" s="611">
        <v>19.7</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39384</v>
      </c>
      <c r="S29" s="589"/>
      <c r="T29" s="589"/>
      <c r="U29" s="589"/>
      <c r="V29" s="589"/>
      <c r="W29" s="589"/>
      <c r="X29" s="589"/>
      <c r="Y29" s="590"/>
      <c r="Z29" s="641">
        <v>1.1000000000000001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409733</v>
      </c>
      <c r="CS29" s="607"/>
      <c r="CT29" s="607"/>
      <c r="CU29" s="607"/>
      <c r="CV29" s="607"/>
      <c r="CW29" s="607"/>
      <c r="CX29" s="607"/>
      <c r="CY29" s="608"/>
      <c r="CZ29" s="591">
        <v>11.9</v>
      </c>
      <c r="DA29" s="609"/>
      <c r="DB29" s="609"/>
      <c r="DC29" s="610"/>
      <c r="DD29" s="594">
        <v>401407</v>
      </c>
      <c r="DE29" s="607"/>
      <c r="DF29" s="607"/>
      <c r="DG29" s="607"/>
      <c r="DH29" s="607"/>
      <c r="DI29" s="607"/>
      <c r="DJ29" s="607"/>
      <c r="DK29" s="608"/>
      <c r="DL29" s="594">
        <v>401407</v>
      </c>
      <c r="DM29" s="607"/>
      <c r="DN29" s="607"/>
      <c r="DO29" s="607"/>
      <c r="DP29" s="607"/>
      <c r="DQ29" s="607"/>
      <c r="DR29" s="607"/>
      <c r="DS29" s="607"/>
      <c r="DT29" s="607"/>
      <c r="DU29" s="607"/>
      <c r="DV29" s="608"/>
      <c r="DW29" s="611">
        <v>19.7</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95780</v>
      </c>
      <c r="S30" s="589"/>
      <c r="T30" s="589"/>
      <c r="U30" s="589"/>
      <c r="V30" s="589"/>
      <c r="W30" s="589"/>
      <c r="X30" s="589"/>
      <c r="Y30" s="590"/>
      <c r="Z30" s="641">
        <v>2.7</v>
      </c>
      <c r="AA30" s="641"/>
      <c r="AB30" s="641"/>
      <c r="AC30" s="641"/>
      <c r="AD30" s="642" t="s">
        <v>112</v>
      </c>
      <c r="AE30" s="642"/>
      <c r="AF30" s="642"/>
      <c r="AG30" s="642"/>
      <c r="AH30" s="642"/>
      <c r="AI30" s="642"/>
      <c r="AJ30" s="642"/>
      <c r="AK30" s="642"/>
      <c r="AL30" s="611" t="s">
        <v>112</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95.8</v>
      </c>
      <c r="BH30" s="655"/>
      <c r="BI30" s="655"/>
      <c r="BJ30" s="655"/>
      <c r="BK30" s="655"/>
      <c r="BL30" s="655"/>
      <c r="BM30" s="656">
        <v>87.1</v>
      </c>
      <c r="BN30" s="655"/>
      <c r="BO30" s="655"/>
      <c r="BP30" s="655"/>
      <c r="BQ30" s="657"/>
      <c r="BR30" s="654">
        <v>96.9</v>
      </c>
      <c r="BS30" s="655"/>
      <c r="BT30" s="655"/>
      <c r="BU30" s="655"/>
      <c r="BV30" s="655"/>
      <c r="BW30" s="655"/>
      <c r="BX30" s="656">
        <v>87.4</v>
      </c>
      <c r="BY30" s="655"/>
      <c r="BZ30" s="655"/>
      <c r="CA30" s="655"/>
      <c r="CB30" s="657"/>
      <c r="CD30" s="660"/>
      <c r="CE30" s="661"/>
      <c r="CF30" s="621" t="s">
        <v>294</v>
      </c>
      <c r="CG30" s="618"/>
      <c r="CH30" s="618"/>
      <c r="CI30" s="618"/>
      <c r="CJ30" s="618"/>
      <c r="CK30" s="618"/>
      <c r="CL30" s="618"/>
      <c r="CM30" s="618"/>
      <c r="CN30" s="618"/>
      <c r="CO30" s="618"/>
      <c r="CP30" s="618"/>
      <c r="CQ30" s="619"/>
      <c r="CR30" s="588">
        <v>370178</v>
      </c>
      <c r="CS30" s="589"/>
      <c r="CT30" s="589"/>
      <c r="CU30" s="589"/>
      <c r="CV30" s="589"/>
      <c r="CW30" s="589"/>
      <c r="CX30" s="589"/>
      <c r="CY30" s="590"/>
      <c r="CZ30" s="591">
        <v>10.8</v>
      </c>
      <c r="DA30" s="609"/>
      <c r="DB30" s="609"/>
      <c r="DC30" s="610"/>
      <c r="DD30" s="594">
        <v>363558</v>
      </c>
      <c r="DE30" s="589"/>
      <c r="DF30" s="589"/>
      <c r="DG30" s="589"/>
      <c r="DH30" s="589"/>
      <c r="DI30" s="589"/>
      <c r="DJ30" s="589"/>
      <c r="DK30" s="590"/>
      <c r="DL30" s="594">
        <v>363558</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125175</v>
      </c>
      <c r="S31" s="589"/>
      <c r="T31" s="589"/>
      <c r="U31" s="589"/>
      <c r="V31" s="589"/>
      <c r="W31" s="589"/>
      <c r="X31" s="589"/>
      <c r="Y31" s="590"/>
      <c r="Z31" s="641">
        <v>3.5</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94.4</v>
      </c>
      <c r="BH31" s="607"/>
      <c r="BI31" s="607"/>
      <c r="BJ31" s="607"/>
      <c r="BK31" s="607"/>
      <c r="BL31" s="607"/>
      <c r="BM31" s="643">
        <v>84.1</v>
      </c>
      <c r="BN31" s="653"/>
      <c r="BO31" s="653"/>
      <c r="BP31" s="653"/>
      <c r="BQ31" s="617"/>
      <c r="BR31" s="652">
        <v>95</v>
      </c>
      <c r="BS31" s="607"/>
      <c r="BT31" s="607"/>
      <c r="BU31" s="607"/>
      <c r="BV31" s="607"/>
      <c r="BW31" s="607"/>
      <c r="BX31" s="643">
        <v>83.6</v>
      </c>
      <c r="BY31" s="653"/>
      <c r="BZ31" s="653"/>
      <c r="CA31" s="653"/>
      <c r="CB31" s="617"/>
      <c r="CD31" s="660"/>
      <c r="CE31" s="661"/>
      <c r="CF31" s="621" t="s">
        <v>298</v>
      </c>
      <c r="CG31" s="618"/>
      <c r="CH31" s="618"/>
      <c r="CI31" s="618"/>
      <c r="CJ31" s="618"/>
      <c r="CK31" s="618"/>
      <c r="CL31" s="618"/>
      <c r="CM31" s="618"/>
      <c r="CN31" s="618"/>
      <c r="CO31" s="618"/>
      <c r="CP31" s="618"/>
      <c r="CQ31" s="619"/>
      <c r="CR31" s="588">
        <v>39555</v>
      </c>
      <c r="CS31" s="607"/>
      <c r="CT31" s="607"/>
      <c r="CU31" s="607"/>
      <c r="CV31" s="607"/>
      <c r="CW31" s="607"/>
      <c r="CX31" s="607"/>
      <c r="CY31" s="608"/>
      <c r="CZ31" s="591">
        <v>1.2</v>
      </c>
      <c r="DA31" s="609"/>
      <c r="DB31" s="609"/>
      <c r="DC31" s="610"/>
      <c r="DD31" s="594">
        <v>37849</v>
      </c>
      <c r="DE31" s="607"/>
      <c r="DF31" s="607"/>
      <c r="DG31" s="607"/>
      <c r="DH31" s="607"/>
      <c r="DI31" s="607"/>
      <c r="DJ31" s="607"/>
      <c r="DK31" s="608"/>
      <c r="DL31" s="594">
        <v>37849</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36190</v>
      </c>
      <c r="S32" s="589"/>
      <c r="T32" s="589"/>
      <c r="U32" s="589"/>
      <c r="V32" s="589"/>
      <c r="W32" s="589"/>
      <c r="X32" s="589"/>
      <c r="Y32" s="590"/>
      <c r="Z32" s="641">
        <v>1</v>
      </c>
      <c r="AA32" s="641"/>
      <c r="AB32" s="641"/>
      <c r="AC32" s="641"/>
      <c r="AD32" s="642">
        <v>1755</v>
      </c>
      <c r="AE32" s="642"/>
      <c r="AF32" s="642"/>
      <c r="AG32" s="642"/>
      <c r="AH32" s="642"/>
      <c r="AI32" s="642"/>
      <c r="AJ32" s="642"/>
      <c r="AK32" s="642"/>
      <c r="AL32" s="611">
        <v>0.1</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95.8</v>
      </c>
      <c r="BH32" s="573"/>
      <c r="BI32" s="573"/>
      <c r="BJ32" s="573"/>
      <c r="BK32" s="573"/>
      <c r="BL32" s="573"/>
      <c r="BM32" s="636">
        <v>86.1</v>
      </c>
      <c r="BN32" s="573"/>
      <c r="BO32" s="573"/>
      <c r="BP32" s="573"/>
      <c r="BQ32" s="630"/>
      <c r="BR32" s="651">
        <v>97.5</v>
      </c>
      <c r="BS32" s="573"/>
      <c r="BT32" s="573"/>
      <c r="BU32" s="573"/>
      <c r="BV32" s="573"/>
      <c r="BW32" s="573"/>
      <c r="BX32" s="636">
        <v>87.2</v>
      </c>
      <c r="BY32" s="573"/>
      <c r="BZ32" s="573"/>
      <c r="CA32" s="573"/>
      <c r="CB32" s="630"/>
      <c r="CD32" s="662"/>
      <c r="CE32" s="663"/>
      <c r="CF32" s="621" t="s">
        <v>301</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290193</v>
      </c>
      <c r="S33" s="589"/>
      <c r="T33" s="589"/>
      <c r="U33" s="589"/>
      <c r="V33" s="589"/>
      <c r="W33" s="589"/>
      <c r="X33" s="589"/>
      <c r="Y33" s="590"/>
      <c r="Z33" s="641">
        <v>8.1999999999999993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1579433</v>
      </c>
      <c r="CS33" s="607"/>
      <c r="CT33" s="607"/>
      <c r="CU33" s="607"/>
      <c r="CV33" s="607"/>
      <c r="CW33" s="607"/>
      <c r="CX33" s="607"/>
      <c r="CY33" s="608"/>
      <c r="CZ33" s="591">
        <v>46</v>
      </c>
      <c r="DA33" s="609"/>
      <c r="DB33" s="609"/>
      <c r="DC33" s="610"/>
      <c r="DD33" s="594">
        <v>1290494</v>
      </c>
      <c r="DE33" s="607"/>
      <c r="DF33" s="607"/>
      <c r="DG33" s="607"/>
      <c r="DH33" s="607"/>
      <c r="DI33" s="607"/>
      <c r="DJ33" s="607"/>
      <c r="DK33" s="608"/>
      <c r="DL33" s="594">
        <v>711813</v>
      </c>
      <c r="DM33" s="607"/>
      <c r="DN33" s="607"/>
      <c r="DO33" s="607"/>
      <c r="DP33" s="607"/>
      <c r="DQ33" s="607"/>
      <c r="DR33" s="607"/>
      <c r="DS33" s="607"/>
      <c r="DT33" s="607"/>
      <c r="DU33" s="607"/>
      <c r="DV33" s="608"/>
      <c r="DW33" s="611">
        <v>35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479943</v>
      </c>
      <c r="CS34" s="589"/>
      <c r="CT34" s="589"/>
      <c r="CU34" s="589"/>
      <c r="CV34" s="589"/>
      <c r="CW34" s="589"/>
      <c r="CX34" s="589"/>
      <c r="CY34" s="590"/>
      <c r="CZ34" s="591">
        <v>14</v>
      </c>
      <c r="DA34" s="609"/>
      <c r="DB34" s="609"/>
      <c r="DC34" s="610"/>
      <c r="DD34" s="594">
        <v>352449</v>
      </c>
      <c r="DE34" s="589"/>
      <c r="DF34" s="589"/>
      <c r="DG34" s="589"/>
      <c r="DH34" s="589"/>
      <c r="DI34" s="589"/>
      <c r="DJ34" s="589"/>
      <c r="DK34" s="590"/>
      <c r="DL34" s="594">
        <v>230223</v>
      </c>
      <c r="DM34" s="589"/>
      <c r="DN34" s="589"/>
      <c r="DO34" s="589"/>
      <c r="DP34" s="589"/>
      <c r="DQ34" s="589"/>
      <c r="DR34" s="589"/>
      <c r="DS34" s="589"/>
      <c r="DT34" s="589"/>
      <c r="DU34" s="589"/>
      <c r="DV34" s="590"/>
      <c r="DW34" s="611">
        <v>11.3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102193</v>
      </c>
      <c r="S35" s="589"/>
      <c r="T35" s="589"/>
      <c r="U35" s="589"/>
      <c r="V35" s="589"/>
      <c r="W35" s="589"/>
      <c r="X35" s="589"/>
      <c r="Y35" s="590"/>
      <c r="Z35" s="641">
        <v>2.9</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456436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302</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129213</v>
      </c>
      <c r="CS35" s="607"/>
      <c r="CT35" s="607"/>
      <c r="CU35" s="607"/>
      <c r="CV35" s="607"/>
      <c r="CW35" s="607"/>
      <c r="CX35" s="607"/>
      <c r="CY35" s="608"/>
      <c r="CZ35" s="591">
        <v>3.8</v>
      </c>
      <c r="DA35" s="609"/>
      <c r="DB35" s="609"/>
      <c r="DC35" s="610"/>
      <c r="DD35" s="594">
        <v>94192</v>
      </c>
      <c r="DE35" s="607"/>
      <c r="DF35" s="607"/>
      <c r="DG35" s="607"/>
      <c r="DH35" s="607"/>
      <c r="DI35" s="607"/>
      <c r="DJ35" s="607"/>
      <c r="DK35" s="608"/>
      <c r="DL35" s="594">
        <v>87413</v>
      </c>
      <c r="DM35" s="607"/>
      <c r="DN35" s="607"/>
      <c r="DO35" s="607"/>
      <c r="DP35" s="607"/>
      <c r="DQ35" s="607"/>
      <c r="DR35" s="607"/>
      <c r="DS35" s="607"/>
      <c r="DT35" s="607"/>
      <c r="DU35" s="607"/>
      <c r="DV35" s="608"/>
      <c r="DW35" s="611">
        <v>4.3</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3531386</v>
      </c>
      <c r="S36" s="629"/>
      <c r="T36" s="629"/>
      <c r="U36" s="629"/>
      <c r="V36" s="629"/>
      <c r="W36" s="629"/>
      <c r="X36" s="629"/>
      <c r="Y36" s="632"/>
      <c r="Z36" s="633">
        <v>100</v>
      </c>
      <c r="AA36" s="633"/>
      <c r="AB36" s="633"/>
      <c r="AC36" s="633"/>
      <c r="AD36" s="634">
        <v>1933674</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133014</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-77160</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350261</v>
      </c>
      <c r="CS36" s="589"/>
      <c r="CT36" s="589"/>
      <c r="CU36" s="589"/>
      <c r="CV36" s="589"/>
      <c r="CW36" s="589"/>
      <c r="CX36" s="589"/>
      <c r="CY36" s="590"/>
      <c r="CZ36" s="591">
        <v>10.199999999999999</v>
      </c>
      <c r="DA36" s="609"/>
      <c r="DB36" s="609"/>
      <c r="DC36" s="610"/>
      <c r="DD36" s="594">
        <v>272397</v>
      </c>
      <c r="DE36" s="589"/>
      <c r="DF36" s="589"/>
      <c r="DG36" s="589"/>
      <c r="DH36" s="589"/>
      <c r="DI36" s="589"/>
      <c r="DJ36" s="589"/>
      <c r="DK36" s="590"/>
      <c r="DL36" s="594">
        <v>230996</v>
      </c>
      <c r="DM36" s="589"/>
      <c r="DN36" s="589"/>
      <c r="DO36" s="589"/>
      <c r="DP36" s="589"/>
      <c r="DQ36" s="589"/>
      <c r="DR36" s="589"/>
      <c r="DS36" s="589"/>
      <c r="DT36" s="589"/>
      <c r="DU36" s="589"/>
      <c r="DV36" s="590"/>
      <c r="DW36" s="611">
        <v>11.3</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23502</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697</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216579</v>
      </c>
      <c r="CS37" s="607"/>
      <c r="CT37" s="607"/>
      <c r="CU37" s="607"/>
      <c r="CV37" s="607"/>
      <c r="CW37" s="607"/>
      <c r="CX37" s="607"/>
      <c r="CY37" s="608"/>
      <c r="CZ37" s="591">
        <v>6.3</v>
      </c>
      <c r="DA37" s="609"/>
      <c r="DB37" s="609"/>
      <c r="DC37" s="610"/>
      <c r="DD37" s="594">
        <v>216579</v>
      </c>
      <c r="DE37" s="607"/>
      <c r="DF37" s="607"/>
      <c r="DG37" s="607"/>
      <c r="DH37" s="607"/>
      <c r="DI37" s="607"/>
      <c r="DJ37" s="607"/>
      <c r="DK37" s="608"/>
      <c r="DL37" s="594">
        <v>207755</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1" t="s">
        <v>321</v>
      </c>
      <c r="BH38" s="618"/>
      <c r="BI38" s="618"/>
      <c r="BJ38" s="618"/>
      <c r="BK38" s="618"/>
      <c r="BL38" s="618"/>
      <c r="BM38" s="618"/>
      <c r="BN38" s="618"/>
      <c r="BO38" s="618"/>
      <c r="BP38" s="618"/>
      <c r="BQ38" s="618"/>
      <c r="BR38" s="618"/>
      <c r="BS38" s="618"/>
      <c r="BT38" s="618"/>
      <c r="BU38" s="619"/>
      <c r="BV38" s="588">
        <v>1063</v>
      </c>
      <c r="BW38" s="589"/>
      <c r="BX38" s="589"/>
      <c r="BY38" s="589"/>
      <c r="BZ38" s="589"/>
      <c r="CA38" s="589"/>
      <c r="CB38" s="620"/>
      <c r="CD38" s="621" t="s">
        <v>322</v>
      </c>
      <c r="CE38" s="618"/>
      <c r="CF38" s="618"/>
      <c r="CG38" s="618"/>
      <c r="CH38" s="618"/>
      <c r="CI38" s="618"/>
      <c r="CJ38" s="618"/>
      <c r="CK38" s="618"/>
      <c r="CL38" s="618"/>
      <c r="CM38" s="618"/>
      <c r="CN38" s="618"/>
      <c r="CO38" s="618"/>
      <c r="CP38" s="618"/>
      <c r="CQ38" s="619"/>
      <c r="CR38" s="588">
        <v>456436</v>
      </c>
      <c r="CS38" s="589"/>
      <c r="CT38" s="589"/>
      <c r="CU38" s="589"/>
      <c r="CV38" s="589"/>
      <c r="CW38" s="589"/>
      <c r="CX38" s="589"/>
      <c r="CY38" s="590"/>
      <c r="CZ38" s="591">
        <v>13.3</v>
      </c>
      <c r="DA38" s="609"/>
      <c r="DB38" s="609"/>
      <c r="DC38" s="610"/>
      <c r="DD38" s="594">
        <v>419487</v>
      </c>
      <c r="DE38" s="589"/>
      <c r="DF38" s="589"/>
      <c r="DG38" s="589"/>
      <c r="DH38" s="589"/>
      <c r="DI38" s="589"/>
      <c r="DJ38" s="589"/>
      <c r="DK38" s="590"/>
      <c r="DL38" s="594">
        <v>163181</v>
      </c>
      <c r="DM38" s="589"/>
      <c r="DN38" s="589"/>
      <c r="DO38" s="589"/>
      <c r="DP38" s="589"/>
      <c r="DQ38" s="589"/>
      <c r="DR38" s="589"/>
      <c r="DS38" s="589"/>
      <c r="DT38" s="589"/>
      <c r="DU38" s="589"/>
      <c r="DV38" s="590"/>
      <c r="DW38" s="611">
        <v>8</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78</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163580</v>
      </c>
      <c r="CS39" s="607"/>
      <c r="CT39" s="607"/>
      <c r="CU39" s="607"/>
      <c r="CV39" s="607"/>
      <c r="CW39" s="607"/>
      <c r="CX39" s="607"/>
      <c r="CY39" s="608"/>
      <c r="CZ39" s="591">
        <v>4.8</v>
      </c>
      <c r="DA39" s="609"/>
      <c r="DB39" s="609"/>
      <c r="DC39" s="610"/>
      <c r="DD39" s="594">
        <v>151969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132483</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t="s">
        <v>320</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t="s">
        <v>320</v>
      </c>
      <c r="CS40" s="589"/>
      <c r="CT40" s="589"/>
      <c r="CU40" s="589"/>
      <c r="CV40" s="589"/>
      <c r="CW40" s="589"/>
      <c r="CX40" s="589"/>
      <c r="CY40" s="590"/>
      <c r="CZ40" s="591" t="s">
        <v>320</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167437</v>
      </c>
      <c r="BA41" s="629"/>
      <c r="BB41" s="629"/>
      <c r="BC41" s="629"/>
      <c r="BD41" s="573"/>
      <c r="BE41" s="573"/>
      <c r="BF41" s="630"/>
      <c r="BG41" s="624"/>
      <c r="BH41" s="625"/>
      <c r="BI41" s="625"/>
      <c r="BJ41" s="625"/>
      <c r="BK41" s="625"/>
      <c r="BL41" s="189"/>
      <c r="BM41" s="627" t="s">
        <v>331</v>
      </c>
      <c r="BN41" s="627"/>
      <c r="BO41" s="627"/>
      <c r="BP41" s="627"/>
      <c r="BQ41" s="627"/>
      <c r="BR41" s="627"/>
      <c r="BS41" s="627"/>
      <c r="BT41" s="627"/>
      <c r="BU41" s="628"/>
      <c r="BV41" s="572" t="s">
        <v>332</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419962</v>
      </c>
      <c r="CS42" s="589"/>
      <c r="CT42" s="589"/>
      <c r="CU42" s="589"/>
      <c r="CV42" s="589"/>
      <c r="CW42" s="589"/>
      <c r="CX42" s="589"/>
      <c r="CY42" s="590"/>
      <c r="CZ42" s="591">
        <v>12.2</v>
      </c>
      <c r="DA42" s="592"/>
      <c r="DB42" s="592"/>
      <c r="DC42" s="593"/>
      <c r="DD42" s="594">
        <v>67206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338</v>
      </c>
      <c r="CS43" s="607"/>
      <c r="CT43" s="607"/>
      <c r="CU43" s="607"/>
      <c r="CV43" s="607"/>
      <c r="CW43" s="607"/>
      <c r="CX43" s="607"/>
      <c r="CY43" s="608"/>
      <c r="CZ43" s="591" t="s">
        <v>338</v>
      </c>
      <c r="DA43" s="609"/>
      <c r="DB43" s="609"/>
      <c r="DC43" s="610"/>
      <c r="DD43" s="594" t="s">
        <v>338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289</v>
      </c>
      <c r="CE44" s="602"/>
      <c r="CF44" s="585" t="s">
        <v>340</v>
      </c>
      <c r="CG44" s="586"/>
      <c r="CH44" s="586"/>
      <c r="CI44" s="586"/>
      <c r="CJ44" s="586"/>
      <c r="CK44" s="586"/>
      <c r="CL44" s="586"/>
      <c r="CM44" s="586"/>
      <c r="CN44" s="586"/>
      <c r="CO44" s="586"/>
      <c r="CP44" s="586"/>
      <c r="CQ44" s="587"/>
      <c r="CR44" s="588">
        <v>419962</v>
      </c>
      <c r="CS44" s="589"/>
      <c r="CT44" s="589"/>
      <c r="CU44" s="589"/>
      <c r="CV44" s="589"/>
      <c r="CW44" s="589"/>
      <c r="CX44" s="589"/>
      <c r="CY44" s="590"/>
      <c r="CZ44" s="591">
        <v>12.2</v>
      </c>
      <c r="DA44" s="592"/>
      <c r="DB44" s="592"/>
      <c r="DC44" s="593"/>
      <c r="DD44" s="594">
        <v>67206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341293</v>
      </c>
      <c r="CS45" s="607"/>
      <c r="CT45" s="607"/>
      <c r="CU45" s="607"/>
      <c r="CV45" s="607"/>
      <c r="CW45" s="607"/>
      <c r="CX45" s="607"/>
      <c r="CY45" s="608"/>
      <c r="CZ45" s="591">
        <v>9.9</v>
      </c>
      <c r="DA45" s="609"/>
      <c r="DB45" s="609"/>
      <c r="DC45" s="610"/>
      <c r="DD45" s="594">
        <v>10540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78669</v>
      </c>
      <c r="CS46" s="589"/>
      <c r="CT46" s="589"/>
      <c r="CU46" s="589"/>
      <c r="CV46" s="589"/>
      <c r="CW46" s="589"/>
      <c r="CX46" s="589"/>
      <c r="CY46" s="590"/>
      <c r="CZ46" s="591">
        <v>2.2999999999999998</v>
      </c>
      <c r="DA46" s="592"/>
      <c r="DB46" s="592"/>
      <c r="DC46" s="593"/>
      <c r="DD46" s="594">
        <v>56666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t="s">
        <v>338</v>
      </c>
      <c r="CS47" s="607"/>
      <c r="CT47" s="607"/>
      <c r="CU47" s="607"/>
      <c r="CV47" s="607"/>
      <c r="CW47" s="607"/>
      <c r="CX47" s="607"/>
      <c r="CY47" s="608"/>
      <c r="CZ47" s="591" t="s">
        <v>338</v>
      </c>
      <c r="DA47" s="609"/>
      <c r="DB47" s="609"/>
      <c r="DC47" s="610"/>
      <c r="DD47" s="594" t="s">
        <v>338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338</v>
      </c>
      <c r="CS48" s="589"/>
      <c r="CT48" s="589"/>
      <c r="CU48" s="589"/>
      <c r="CV48" s="589"/>
      <c r="CW48" s="589"/>
      <c r="CX48" s="589"/>
      <c r="CY48" s="590"/>
      <c r="CZ48" s="591" t="s">
        <v>338</v>
      </c>
      <c r="DA48" s="592"/>
      <c r="DB48" s="592"/>
      <c r="DC48" s="593"/>
      <c r="DD48" s="594" t="s">
        <v>338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3435353</v>
      </c>
      <c r="CS49" s="573"/>
      <c r="CT49" s="573"/>
      <c r="CU49" s="573"/>
      <c r="CV49" s="573"/>
      <c r="CW49" s="573"/>
      <c r="CX49" s="573"/>
      <c r="CY49" s="574"/>
      <c r="CZ49" s="575">
        <v>100</v>
      </c>
      <c r="DA49" s="576"/>
      <c r="DB49" s="576"/>
      <c r="DC49" s="577"/>
      <c r="DD49" s="578">
        <v>2365587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 zoomScale="70" zoomScaleNormal="25" zoomScaleSheetLayoutView="70" workbookViewId="0">
      <selection activeCell="S46" sqref="S4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3531</v>
      </c>
      <c r="R7" s="1101"/>
      <c r="S7" s="1101"/>
      <c r="T7" s="1101"/>
      <c r="U7" s="1101"/>
      <c r="V7" s="1101">
        <v>3435</v>
      </c>
      <c r="W7" s="1101"/>
      <c r="X7" s="1101"/>
      <c r="Y7" s="1101"/>
      <c r="Z7" s="1101"/>
      <c r="AA7" s="1101">
        <v>96</v>
      </c>
      <c r="AB7" s="1101"/>
      <c r="AC7" s="1101"/>
      <c r="AD7" s="1101"/>
      <c r="AE7" s="1102"/>
      <c r="AF7" s="1103">
        <v>63</v>
      </c>
      <c r="AG7" s="1104"/>
      <c r="AH7" s="1104"/>
      <c r="AI7" s="1104"/>
      <c r="AJ7" s="1105"/>
      <c r="AK7" s="1087">
        <v>3</v>
      </c>
      <c r="AL7" s="1088"/>
      <c r="AM7" s="1088"/>
      <c r="AN7" s="1088"/>
      <c r="AO7" s="1088"/>
      <c r="AP7" s="1088">
        <v>4047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3531</v>
      </c>
      <c r="R23" s="1065"/>
      <c r="S23" s="1065"/>
      <c r="T23" s="1065"/>
      <c r="U23" s="1065"/>
      <c r="V23" s="1065">
        <v>3435</v>
      </c>
      <c r="W23" s="1065"/>
      <c r="X23" s="1065"/>
      <c r="Y23" s="1065"/>
      <c r="Z23" s="1065"/>
      <c r="AA23" s="1065">
        <v>96</v>
      </c>
      <c r="AB23" s="1065"/>
      <c r="AC23" s="1065"/>
      <c r="AD23" s="1065"/>
      <c r="AE23" s="1066"/>
      <c r="AF23" s="1067">
        <v>63</v>
      </c>
      <c r="AG23" s="1065"/>
      <c r="AH23" s="1065"/>
      <c r="AI23" s="1065"/>
      <c r="AJ23" s="1068"/>
      <c r="AK23" s="1069"/>
      <c r="AL23" s="1070"/>
      <c r="AM23" s="1070"/>
      <c r="AN23" s="1070"/>
      <c r="AO23" s="1070"/>
      <c r="AP23" s="1065">
        <v>4047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248</v>
      </c>
      <c r="R28" s="1050"/>
      <c r="S28" s="1050"/>
      <c r="T28" s="1050"/>
      <c r="U28" s="1050"/>
      <c r="V28" s="1050">
        <v>247</v>
      </c>
      <c r="W28" s="1050"/>
      <c r="X28" s="1050"/>
      <c r="Y28" s="1050"/>
      <c r="Z28" s="1050"/>
      <c r="AA28" s="1050">
        <v>1</v>
      </c>
      <c r="AB28" s="1050"/>
      <c r="AC28" s="1050"/>
      <c r="AD28" s="1050"/>
      <c r="AE28" s="1051"/>
      <c r="AF28" s="1052">
        <v>0</v>
      </c>
      <c r="AG28" s="1050"/>
      <c r="AH28" s="1050"/>
      <c r="AI28" s="1050"/>
      <c r="AJ28" s="1053"/>
      <c r="AK28" s="1054">
        <v>132</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66</v>
      </c>
      <c r="R29" s="1040"/>
      <c r="S29" s="1040"/>
      <c r="T29" s="1040"/>
      <c r="U29" s="1040"/>
      <c r="V29" s="1040">
        <v>66</v>
      </c>
      <c r="W29" s="1040"/>
      <c r="X29" s="1040"/>
      <c r="Y29" s="1040"/>
      <c r="Z29" s="1040"/>
      <c r="AA29" s="1040" t="s">
        <v>529</v>
      </c>
      <c r="AB29" s="1040"/>
      <c r="AC29" s="1040"/>
      <c r="AD29" s="1040"/>
      <c r="AE29" s="1041"/>
      <c r="AF29" s="1033">
        <v>0</v>
      </c>
      <c r="AG29" s="1034"/>
      <c r="AH29" s="1034"/>
      <c r="AI29" s="1034"/>
      <c r="AJ29" s="1035"/>
      <c r="AK29" s="976">
        <v>36</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64</v>
      </c>
      <c r="R30" s="1040"/>
      <c r="S30" s="1040"/>
      <c r="T30" s="1040"/>
      <c r="U30" s="1040"/>
      <c r="V30" s="1040">
        <v>48</v>
      </c>
      <c r="W30" s="1040"/>
      <c r="X30" s="1040"/>
      <c r="Y30" s="1040"/>
      <c r="Z30" s="1040"/>
      <c r="AA30" s="1040">
        <v>16</v>
      </c>
      <c r="AB30" s="1040"/>
      <c r="AC30" s="1040"/>
      <c r="AD30" s="1040"/>
      <c r="AE30" s="1041"/>
      <c r="AF30" s="1033">
        <v>16</v>
      </c>
      <c r="AG30" s="1034"/>
      <c r="AH30" s="1034"/>
      <c r="AI30" s="1034"/>
      <c r="AJ30" s="1035"/>
      <c r="AK30" s="976">
        <v>0</v>
      </c>
      <c r="AL30" s="967"/>
      <c r="AM30" s="967"/>
      <c r="AN30" s="967"/>
      <c r="AO30" s="967"/>
      <c r="AP30" s="967" t="s">
        <v>529</v>
      </c>
      <c r="AQ30" s="967"/>
      <c r="AR30" s="967"/>
      <c r="AS30" s="967"/>
      <c r="AT30" s="967"/>
      <c r="AU30" s="967" t="s">
        <v>529</v>
      </c>
      <c r="AV30" s="967"/>
      <c r="AW30" s="967"/>
      <c r="AX30" s="967"/>
      <c r="AY30" s="967"/>
      <c r="AZ30" s="1038" t="s">
        <v>529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171</v>
      </c>
      <c r="R31" s="1040"/>
      <c r="S31" s="1040"/>
      <c r="T31" s="1040"/>
      <c r="U31" s="1040"/>
      <c r="V31" s="1040">
        <v>171</v>
      </c>
      <c r="W31" s="1040"/>
      <c r="X31" s="1040"/>
      <c r="Y31" s="1040"/>
      <c r="Z31" s="1040"/>
      <c r="AA31" s="1040" t="s">
        <v>529</v>
      </c>
      <c r="AB31" s="1040"/>
      <c r="AC31" s="1040"/>
      <c r="AD31" s="1040"/>
      <c r="AE31" s="1041"/>
      <c r="AF31" s="1033" t="s">
        <v>112</v>
      </c>
      <c r="AG31" s="1034"/>
      <c r="AH31" s="1034"/>
      <c r="AI31" s="1034"/>
      <c r="AJ31" s="1035"/>
      <c r="AK31" s="976">
        <v>24</v>
      </c>
      <c r="AL31" s="967"/>
      <c r="AM31" s="967"/>
      <c r="AN31" s="967"/>
      <c r="AO31" s="967"/>
      <c r="AP31" s="967">
        <v>504</v>
      </c>
      <c r="AQ31" s="967"/>
      <c r="AR31" s="967"/>
      <c r="AS31" s="967"/>
      <c r="AT31" s="967"/>
      <c r="AU31" s="967">
        <v>140</v>
      </c>
      <c r="AV31" s="967"/>
      <c r="AW31" s="967"/>
      <c r="AX31" s="967"/>
      <c r="AY31" s="967"/>
      <c r="AZ31" s="1038" t="s">
        <v>530</v>
      </c>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252</v>
      </c>
      <c r="R32" s="1040"/>
      <c r="S32" s="1040"/>
      <c r="T32" s="1040"/>
      <c r="U32" s="1040"/>
      <c r="V32" s="1040">
        <v>252</v>
      </c>
      <c r="W32" s="1040"/>
      <c r="X32" s="1040"/>
      <c r="Y32" s="1040"/>
      <c r="Z32" s="1040"/>
      <c r="AA32" s="1040" t="s">
        <v>529</v>
      </c>
      <c r="AB32" s="1040"/>
      <c r="AC32" s="1040"/>
      <c r="AD32" s="1040"/>
      <c r="AE32" s="1041"/>
      <c r="AF32" s="1033" t="s">
        <v>112</v>
      </c>
      <c r="AG32" s="1034"/>
      <c r="AH32" s="1034"/>
      <c r="AI32" s="1034"/>
      <c r="AJ32" s="1035"/>
      <c r="AK32" s="976">
        <v>133</v>
      </c>
      <c r="AL32" s="967"/>
      <c r="AM32" s="967"/>
      <c r="AN32" s="967"/>
      <c r="AO32" s="967"/>
      <c r="AP32" s="967">
        <v>1873</v>
      </c>
      <c r="AQ32" s="967"/>
      <c r="AR32" s="967"/>
      <c r="AS32" s="967"/>
      <c r="AT32" s="967"/>
      <c r="AU32" s="967">
        <v>1806</v>
      </c>
      <c r="AV32" s="967"/>
      <c r="AW32" s="967"/>
      <c r="AX32" s="967"/>
      <c r="AY32" s="967"/>
      <c r="AZ32" s="1038" t="s">
        <v>529</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v>
      </c>
      <c r="AG63" s="955"/>
      <c r="AH63" s="955"/>
      <c r="AI63" s="955"/>
      <c r="AJ63" s="1020"/>
      <c r="AK63" s="1021"/>
      <c r="AL63" s="959"/>
      <c r="AM63" s="959"/>
      <c r="AN63" s="959"/>
      <c r="AO63" s="959"/>
      <c r="AP63" s="955">
        <v>2377</v>
      </c>
      <c r="AQ63" s="955"/>
      <c r="AR63" s="955"/>
      <c r="AS63" s="955"/>
      <c r="AT63" s="955"/>
      <c r="AU63" s="955">
        <v>1946</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167</v>
      </c>
      <c r="R68" s="978"/>
      <c r="S68" s="978"/>
      <c r="T68" s="978"/>
      <c r="U68" s="978"/>
      <c r="V68" s="978">
        <v>161</v>
      </c>
      <c r="W68" s="978"/>
      <c r="X68" s="978"/>
      <c r="Y68" s="978"/>
      <c r="Z68" s="978"/>
      <c r="AA68" s="978">
        <v>6</v>
      </c>
      <c r="AB68" s="978"/>
      <c r="AC68" s="978"/>
      <c r="AD68" s="978"/>
      <c r="AE68" s="978"/>
      <c r="AF68" s="978">
        <v>6</v>
      </c>
      <c r="AG68" s="978"/>
      <c r="AH68" s="978"/>
      <c r="AI68" s="978"/>
      <c r="AJ68" s="978"/>
      <c r="AK68" s="978" t="s">
        <v>529</v>
      </c>
      <c r="AL68" s="978"/>
      <c r="AM68" s="978"/>
      <c r="AN68" s="978"/>
      <c r="AO68" s="978"/>
      <c r="AP68" s="978" t="s">
        <v>529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80</v>
      </c>
      <c r="R69" s="967"/>
      <c r="S69" s="967"/>
      <c r="T69" s="967"/>
      <c r="U69" s="967"/>
      <c r="V69" s="967">
        <v>76</v>
      </c>
      <c r="W69" s="967"/>
      <c r="X69" s="967"/>
      <c r="Y69" s="967"/>
      <c r="Z69" s="967"/>
      <c r="AA69" s="967">
        <v>4</v>
      </c>
      <c r="AB69" s="967"/>
      <c r="AC69" s="967"/>
      <c r="AD69" s="967"/>
      <c r="AE69" s="967"/>
      <c r="AF69" s="967">
        <v>4</v>
      </c>
      <c r="AG69" s="967"/>
      <c r="AH69" s="967"/>
      <c r="AI69" s="967"/>
      <c r="AJ69" s="967"/>
      <c r="AK69" s="967" t="s">
        <v>529</v>
      </c>
      <c r="AL69" s="967"/>
      <c r="AM69" s="967"/>
      <c r="AN69" s="967"/>
      <c r="AO69" s="967"/>
      <c r="AP69" s="967" t="s">
        <v>530</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1760</v>
      </c>
      <c r="R70" s="967"/>
      <c r="S70" s="967"/>
      <c r="T70" s="967"/>
      <c r="U70" s="967"/>
      <c r="V70" s="967">
        <v>1711</v>
      </c>
      <c r="W70" s="967"/>
      <c r="X70" s="967"/>
      <c r="Y70" s="967"/>
      <c r="Z70" s="967"/>
      <c r="AA70" s="967">
        <v>49</v>
      </c>
      <c r="AB70" s="967"/>
      <c r="AC70" s="967"/>
      <c r="AD70" s="967"/>
      <c r="AE70" s="967"/>
      <c r="AF70" s="967">
        <v>49</v>
      </c>
      <c r="AG70" s="967"/>
      <c r="AH70" s="967"/>
      <c r="AI70" s="967"/>
      <c r="AJ70" s="967"/>
      <c r="AK70" s="967" t="s">
        <v>529</v>
      </c>
      <c r="AL70" s="967"/>
      <c r="AM70" s="967"/>
      <c r="AN70" s="967"/>
      <c r="AO70" s="967"/>
      <c r="AP70" s="967">
        <v>2817</v>
      </c>
      <c r="AQ70" s="967"/>
      <c r="AR70" s="967"/>
      <c r="AS70" s="967"/>
      <c r="AT70" s="967"/>
      <c r="AU70" s="967">
        <v>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1310</v>
      </c>
      <c r="R71" s="967"/>
      <c r="S71" s="967"/>
      <c r="T71" s="967"/>
      <c r="U71" s="967"/>
      <c r="V71" s="967">
        <v>1282</v>
      </c>
      <c r="W71" s="967"/>
      <c r="X71" s="967"/>
      <c r="Y71" s="967"/>
      <c r="Z71" s="967"/>
      <c r="AA71" s="967">
        <v>28</v>
      </c>
      <c r="AB71" s="967"/>
      <c r="AC71" s="967"/>
      <c r="AD71" s="967"/>
      <c r="AE71" s="967"/>
      <c r="AF71" s="967">
        <v>28</v>
      </c>
      <c r="AG71" s="967"/>
      <c r="AH71" s="967"/>
      <c r="AI71" s="967"/>
      <c r="AJ71" s="967"/>
      <c r="AK71" s="967" t="s">
        <v>529</v>
      </c>
      <c r="AL71" s="967"/>
      <c r="AM71" s="967"/>
      <c r="AN71" s="967"/>
      <c r="AO71" s="967"/>
      <c r="AP71" s="967">
        <v>812</v>
      </c>
      <c r="AQ71" s="967"/>
      <c r="AR71" s="967"/>
      <c r="AS71" s="967"/>
      <c r="AT71" s="967"/>
      <c r="AU71" s="967">
        <v>98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87</v>
      </c>
      <c r="AG88" s="955"/>
      <c r="AH88" s="955"/>
      <c r="AI88" s="955"/>
      <c r="AJ88" s="955"/>
      <c r="AK88" s="959"/>
      <c r="AL88" s="959"/>
      <c r="AM88" s="959"/>
      <c r="AN88" s="959"/>
      <c r="AO88" s="959"/>
      <c r="AP88" s="955">
        <v>3629</v>
      </c>
      <c r="AQ88" s="955"/>
      <c r="AR88" s="955"/>
      <c r="AS88" s="955"/>
      <c r="AT88" s="955"/>
      <c r="AU88" s="955">
        <v>147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391766</v>
      </c>
      <c r="AB110" s="873"/>
      <c r="AC110" s="873"/>
      <c r="AD110" s="873"/>
      <c r="AE110" s="874"/>
      <c r="AF110" s="875">
        <v>397558</v>
      </c>
      <c r="AG110" s="873"/>
      <c r="AH110" s="873"/>
      <c r="AI110" s="873"/>
      <c r="AJ110" s="874"/>
      <c r="AK110" s="875">
        <v>409733</v>
      </c>
      <c r="AL110" s="873"/>
      <c r="AM110" s="873"/>
      <c r="AN110" s="873"/>
      <c r="AO110" s="874"/>
      <c r="AP110" s="876">
        <v>25.1</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4032359</v>
      </c>
      <c r="BR110" s="800"/>
      <c r="BS110" s="800"/>
      <c r="BT110" s="800"/>
      <c r="BU110" s="800"/>
      <c r="BV110" s="800">
        <v>4126680</v>
      </c>
      <c r="BW110" s="800"/>
      <c r="BX110" s="800"/>
      <c r="BY110" s="800"/>
      <c r="BZ110" s="800"/>
      <c r="CA110" s="800">
        <v>4046695</v>
      </c>
      <c r="CB110" s="800"/>
      <c r="CC110" s="800"/>
      <c r="CD110" s="800"/>
      <c r="CE110" s="800"/>
      <c r="CF110" s="861">
        <v>248.3</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3991</v>
      </c>
      <c r="BR111" s="771"/>
      <c r="BS111" s="771"/>
      <c r="BT111" s="771"/>
      <c r="BU111" s="771"/>
      <c r="BV111" s="771">
        <v>2014</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1955620</v>
      </c>
      <c r="BR112" s="771"/>
      <c r="BS112" s="771"/>
      <c r="BT112" s="771"/>
      <c r="BU112" s="771"/>
      <c r="BV112" s="771">
        <v>1967279</v>
      </c>
      <c r="BW112" s="771"/>
      <c r="BX112" s="771"/>
      <c r="BY112" s="771"/>
      <c r="BZ112" s="771"/>
      <c r="CA112" s="771">
        <v>1945768</v>
      </c>
      <c r="CB112" s="771"/>
      <c r="CC112" s="771"/>
      <c r="CD112" s="771"/>
      <c r="CE112" s="771"/>
      <c r="CF112" s="848">
        <v>119.4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102357</v>
      </c>
      <c r="AB113" s="909"/>
      <c r="AC113" s="909"/>
      <c r="AD113" s="909"/>
      <c r="AE113" s="910"/>
      <c r="AF113" s="911">
        <v>117476</v>
      </c>
      <c r="AG113" s="909"/>
      <c r="AH113" s="909"/>
      <c r="AI113" s="909"/>
      <c r="AJ113" s="910"/>
      <c r="AK113" s="911">
        <v>124447</v>
      </c>
      <c r="AL113" s="909"/>
      <c r="AM113" s="909"/>
      <c r="AN113" s="909"/>
      <c r="AO113" s="910"/>
      <c r="AP113" s="912">
        <v>7.6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179649</v>
      </c>
      <c r="BR113" s="771"/>
      <c r="BS113" s="771"/>
      <c r="BT113" s="771"/>
      <c r="BU113" s="771"/>
      <c r="BV113" s="771">
        <v>161953</v>
      </c>
      <c r="BW113" s="771"/>
      <c r="BX113" s="771"/>
      <c r="BY113" s="771"/>
      <c r="BZ113" s="771"/>
      <c r="CA113" s="771">
        <v>146838</v>
      </c>
      <c r="CB113" s="771"/>
      <c r="CC113" s="771"/>
      <c r="CD113" s="771"/>
      <c r="CE113" s="771"/>
      <c r="CF113" s="848">
        <v>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22512</v>
      </c>
      <c r="AB114" s="784"/>
      <c r="AC114" s="784"/>
      <c r="AD114" s="784"/>
      <c r="AE114" s="785"/>
      <c r="AF114" s="786">
        <v>22494</v>
      </c>
      <c r="AG114" s="784"/>
      <c r="AH114" s="784"/>
      <c r="AI114" s="784"/>
      <c r="AJ114" s="785"/>
      <c r="AK114" s="786">
        <v>17968</v>
      </c>
      <c r="AL114" s="784"/>
      <c r="AM114" s="784"/>
      <c r="AN114" s="784"/>
      <c r="AO114" s="785"/>
      <c r="AP114" s="754">
        <v>1.1000000000000001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594893</v>
      </c>
      <c r="BR114" s="771"/>
      <c r="BS114" s="771"/>
      <c r="BT114" s="771"/>
      <c r="BU114" s="771"/>
      <c r="BV114" s="771">
        <v>555224</v>
      </c>
      <c r="BW114" s="771"/>
      <c r="BX114" s="771"/>
      <c r="BY114" s="771"/>
      <c r="BZ114" s="771"/>
      <c r="CA114" s="771">
        <v>508831</v>
      </c>
      <c r="CB114" s="771"/>
      <c r="CC114" s="771"/>
      <c r="CD114" s="771"/>
      <c r="CE114" s="771"/>
      <c r="CF114" s="848">
        <v>31.2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3991</v>
      </c>
      <c r="DH114" s="784"/>
      <c r="DI114" s="784"/>
      <c r="DJ114" s="784"/>
      <c r="DK114" s="785"/>
      <c r="DL114" s="786">
        <v>2014</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1794</v>
      </c>
      <c r="AB115" s="909"/>
      <c r="AC115" s="909"/>
      <c r="AD115" s="909"/>
      <c r="AE115" s="910"/>
      <c r="AF115" s="911">
        <v>393</v>
      </c>
      <c r="AG115" s="909"/>
      <c r="AH115" s="909"/>
      <c r="AI115" s="909"/>
      <c r="AJ115" s="910"/>
      <c r="AK115" s="911">
        <v>338</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518429</v>
      </c>
      <c r="AB117" s="895"/>
      <c r="AC117" s="895"/>
      <c r="AD117" s="895"/>
      <c r="AE117" s="896"/>
      <c r="AF117" s="898">
        <v>537921</v>
      </c>
      <c r="AG117" s="895"/>
      <c r="AH117" s="895"/>
      <c r="AI117" s="895"/>
      <c r="AJ117" s="896"/>
      <c r="AK117" s="898">
        <v>552486</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6766512</v>
      </c>
      <c r="BR118" s="858"/>
      <c r="BS118" s="858"/>
      <c r="BT118" s="858"/>
      <c r="BU118" s="858"/>
      <c r="BV118" s="858">
        <v>6813150</v>
      </c>
      <c r="BW118" s="858"/>
      <c r="BX118" s="858"/>
      <c r="BY118" s="858"/>
      <c r="BZ118" s="858"/>
      <c r="CA118" s="858">
        <v>6648132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1211052</v>
      </c>
      <c r="BR119" s="800"/>
      <c r="BS119" s="800"/>
      <c r="BT119" s="800"/>
      <c r="BU119" s="800"/>
      <c r="BV119" s="800">
        <v>1355222</v>
      </c>
      <c r="BW119" s="800"/>
      <c r="BX119" s="800"/>
      <c r="BY119" s="800"/>
      <c r="BZ119" s="800"/>
      <c r="CA119" s="800">
        <v>1431952</v>
      </c>
      <c r="CB119" s="800"/>
      <c r="CC119" s="800"/>
      <c r="CD119" s="800"/>
      <c r="CE119" s="800"/>
      <c r="CF119" s="861">
        <v>87.8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457243</v>
      </c>
      <c r="BR120" s="771"/>
      <c r="BS120" s="771"/>
      <c r="BT120" s="771"/>
      <c r="BU120" s="771"/>
      <c r="BV120" s="771">
        <v>396645</v>
      </c>
      <c r="BW120" s="771"/>
      <c r="BX120" s="771"/>
      <c r="BY120" s="771"/>
      <c r="BZ120" s="771"/>
      <c r="CA120" s="771">
        <v>342579</v>
      </c>
      <c r="CB120" s="771"/>
      <c r="CC120" s="771"/>
      <c r="CD120" s="771"/>
      <c r="CE120" s="771"/>
      <c r="CF120" s="848">
        <v>21</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1824906</v>
      </c>
      <c r="DH120" s="800"/>
      <c r="DI120" s="800"/>
      <c r="DJ120" s="800"/>
      <c r="DK120" s="800"/>
      <c r="DL120" s="800">
        <v>1826495</v>
      </c>
      <c r="DM120" s="800"/>
      <c r="DN120" s="800"/>
      <c r="DO120" s="800"/>
      <c r="DP120" s="800"/>
      <c r="DQ120" s="800">
        <v>1805617</v>
      </c>
      <c r="DR120" s="800"/>
      <c r="DS120" s="800"/>
      <c r="DT120" s="800"/>
      <c r="DU120" s="800"/>
      <c r="DV120" s="801">
        <v>110.8</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4280064</v>
      </c>
      <c r="BR121" s="858"/>
      <c r="BS121" s="858"/>
      <c r="BT121" s="858"/>
      <c r="BU121" s="858"/>
      <c r="BV121" s="858">
        <v>4263804</v>
      </c>
      <c r="BW121" s="858"/>
      <c r="BX121" s="858"/>
      <c r="BY121" s="858"/>
      <c r="BZ121" s="858"/>
      <c r="CA121" s="858">
        <v>4138275</v>
      </c>
      <c r="CB121" s="858"/>
      <c r="CC121" s="858"/>
      <c r="CD121" s="858"/>
      <c r="CE121" s="858"/>
      <c r="CF121" s="859">
        <v>253.9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130714</v>
      </c>
      <c r="DH121" s="771"/>
      <c r="DI121" s="771"/>
      <c r="DJ121" s="771"/>
      <c r="DK121" s="771"/>
      <c r="DL121" s="771">
        <v>140784</v>
      </c>
      <c r="DM121" s="771"/>
      <c r="DN121" s="771"/>
      <c r="DO121" s="771"/>
      <c r="DP121" s="771"/>
      <c r="DQ121" s="771">
        <v>140151</v>
      </c>
      <c r="DR121" s="771"/>
      <c r="DS121" s="771"/>
      <c r="DT121" s="771"/>
      <c r="DU121" s="771"/>
      <c r="DV121" s="823">
        <v>8.6</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1794</v>
      </c>
      <c r="AB122" s="784"/>
      <c r="AC122" s="784"/>
      <c r="AD122" s="784"/>
      <c r="AE122" s="785"/>
      <c r="AF122" s="786">
        <v>393</v>
      </c>
      <c r="AG122" s="784"/>
      <c r="AH122" s="784"/>
      <c r="AI122" s="784"/>
      <c r="AJ122" s="785"/>
      <c r="AK122" s="786">
        <v>338</v>
      </c>
      <c r="AL122" s="784"/>
      <c r="AM122" s="784"/>
      <c r="AN122" s="784"/>
      <c r="AO122" s="785"/>
      <c r="AP122" s="754">
        <v>0</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440</v>
      </c>
      <c r="BP122" s="838"/>
      <c r="BQ122" s="839">
        <v>5948359</v>
      </c>
      <c r="BR122" s="840"/>
      <c r="BS122" s="840"/>
      <c r="BT122" s="840"/>
      <c r="BU122" s="840"/>
      <c r="BV122" s="840">
        <v>6015671</v>
      </c>
      <c r="BW122" s="840"/>
      <c r="BX122" s="840"/>
      <c r="BY122" s="840"/>
      <c r="BZ122" s="840"/>
      <c r="CA122" s="840">
        <v>5912806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49.2</v>
      </c>
      <c r="BR123" s="832"/>
      <c r="BS123" s="832"/>
      <c r="BT123" s="832"/>
      <c r="BU123" s="832"/>
      <c r="BV123" s="832">
        <v>47.6</v>
      </c>
      <c r="BW123" s="832"/>
      <c r="BX123" s="832"/>
      <c r="BY123" s="832"/>
      <c r="BZ123" s="832"/>
      <c r="CA123" s="832">
        <v>45.1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17006</v>
      </c>
      <c r="AB128" s="724"/>
      <c r="AC128" s="724"/>
      <c r="AD128" s="724"/>
      <c r="AE128" s="725"/>
      <c r="AF128" s="726">
        <v>19704</v>
      </c>
      <c r="AG128" s="724"/>
      <c r="AH128" s="724"/>
      <c r="AI128" s="724"/>
      <c r="AJ128" s="725"/>
      <c r="AK128" s="726">
        <v>22204</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2058783</v>
      </c>
      <c r="AB129" s="784"/>
      <c r="AC129" s="784"/>
      <c r="AD129" s="784"/>
      <c r="AE129" s="785"/>
      <c r="AF129" s="786">
        <v>2076599</v>
      </c>
      <c r="AG129" s="784"/>
      <c r="AH129" s="784"/>
      <c r="AI129" s="784"/>
      <c r="AJ129" s="785"/>
      <c r="AK129" s="786">
        <v>2039070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396880</v>
      </c>
      <c r="AB130" s="784"/>
      <c r="AC130" s="784"/>
      <c r="AD130" s="784"/>
      <c r="AE130" s="785"/>
      <c r="AF130" s="786">
        <v>404383</v>
      </c>
      <c r="AG130" s="784"/>
      <c r="AH130" s="784"/>
      <c r="AI130" s="784"/>
      <c r="AJ130" s="785"/>
      <c r="AK130" s="786">
        <v>409028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45.1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1661903</v>
      </c>
      <c r="AB131" s="717"/>
      <c r="AC131" s="717"/>
      <c r="AD131" s="717"/>
      <c r="AE131" s="718"/>
      <c r="AF131" s="719">
        <v>1672216</v>
      </c>
      <c r="AG131" s="717"/>
      <c r="AH131" s="717"/>
      <c r="AI131" s="717"/>
      <c r="AJ131" s="718"/>
      <c r="AK131" s="719">
        <v>1630042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6.2905596780000002</v>
      </c>
      <c r="AB132" s="740"/>
      <c r="AC132" s="740"/>
      <c r="AD132" s="740"/>
      <c r="AE132" s="741"/>
      <c r="AF132" s="742">
        <v>6.8073741669999999</v>
      </c>
      <c r="AG132" s="740"/>
      <c r="AH132" s="740"/>
      <c r="AI132" s="740"/>
      <c r="AJ132" s="741"/>
      <c r="AK132" s="742">
        <v>7.4387040329999996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6.1</v>
      </c>
      <c r="AB133" s="749"/>
      <c r="AC133" s="749"/>
      <c r="AD133" s="749"/>
      <c r="AE133" s="750"/>
      <c r="AF133" s="748">
        <v>6.3</v>
      </c>
      <c r="AG133" s="749"/>
      <c r="AH133" s="749"/>
      <c r="AI133" s="749"/>
      <c r="AJ133" s="750"/>
      <c r="AK133" s="748">
        <v>6.8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8" zoomScaleNormal="85" zoomScaleSheetLayoutView="55" workbookViewId="0">
      <selection activeCell="S46" sqref="S4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53" zoomScaleNormal="40" zoomScaleSheetLayoutView="55" workbookViewId="0">
      <selection activeCell="S46" sqref="S4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S46" sqref="S4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533417</v>
      </c>
      <c r="L9" s="264">
        <v>155470</v>
      </c>
      <c r="M9" s="265">
        <v>156414</v>
      </c>
      <c r="N9" s="266">
        <v>-0.6</v>
      </c>
    </row>
    <row r="10" spans="1:16" x14ac:dyDescent="0.15">
      <c r="A10" s="248"/>
      <c r="B10" s="244"/>
      <c r="C10" s="244"/>
      <c r="D10" s="244"/>
      <c r="E10" s="244"/>
      <c r="F10" s="244"/>
      <c r="G10" s="1133" t="s">
        <v>473</v>
      </c>
      <c r="H10" s="1134"/>
      <c r="I10" s="1134"/>
      <c r="J10" s="1135"/>
      <c r="K10" s="267">
        <v>44724</v>
      </c>
      <c r="L10" s="268">
        <v>13035</v>
      </c>
      <c r="M10" s="269">
        <v>16746</v>
      </c>
      <c r="N10" s="270">
        <v>-22.2</v>
      </c>
    </row>
    <row r="11" spans="1:16" ht="13.5" customHeight="1" x14ac:dyDescent="0.15">
      <c r="A11" s="248"/>
      <c r="B11" s="244"/>
      <c r="C11" s="244"/>
      <c r="D11" s="244"/>
      <c r="E11" s="244"/>
      <c r="F11" s="244"/>
      <c r="G11" s="1133" t="s">
        <v>474</v>
      </c>
      <c r="H11" s="1134"/>
      <c r="I11" s="1134"/>
      <c r="J11" s="1135"/>
      <c r="K11" s="267">
        <v>126648</v>
      </c>
      <c r="L11" s="268">
        <v>36913</v>
      </c>
      <c r="M11" s="269">
        <v>26001</v>
      </c>
      <c r="N11" s="270">
        <v>42</v>
      </c>
    </row>
    <row r="12" spans="1:16" ht="13.5" customHeight="1" x14ac:dyDescent="0.15">
      <c r="A12" s="248"/>
      <c r="B12" s="244"/>
      <c r="C12" s="244"/>
      <c r="D12" s="244"/>
      <c r="E12" s="244"/>
      <c r="F12" s="244"/>
      <c r="G12" s="1133" t="s">
        <v>475</v>
      </c>
      <c r="H12" s="1134"/>
      <c r="I12" s="1134"/>
      <c r="J12" s="1135"/>
      <c r="K12" s="267" t="s">
        <v>476</v>
      </c>
      <c r="L12" s="268" t="s">
        <v>476</v>
      </c>
      <c r="M12" s="269">
        <v>2108</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18543</v>
      </c>
      <c r="L14" s="268">
        <v>5405</v>
      </c>
      <c r="M14" s="269">
        <v>6363</v>
      </c>
      <c r="N14" s="270">
        <v>-15.1</v>
      </c>
    </row>
    <row r="15" spans="1:16" ht="13.5" customHeight="1" x14ac:dyDescent="0.15">
      <c r="A15" s="248"/>
      <c r="B15" s="244"/>
      <c r="C15" s="244"/>
      <c r="D15" s="244"/>
      <c r="E15" s="244"/>
      <c r="F15" s="244"/>
      <c r="G15" s="1133" t="s">
        <v>479</v>
      </c>
      <c r="H15" s="1134"/>
      <c r="I15" s="1134"/>
      <c r="J15" s="1135"/>
      <c r="K15" s="267" t="s">
        <v>476</v>
      </c>
      <c r="L15" s="268" t="s">
        <v>476</v>
      </c>
      <c r="M15" s="269">
        <v>3826</v>
      </c>
      <c r="N15" s="270" t="s">
        <v>476</v>
      </c>
    </row>
    <row r="16" spans="1:16" x14ac:dyDescent="0.15">
      <c r="A16" s="248"/>
      <c r="B16" s="244"/>
      <c r="C16" s="244"/>
      <c r="D16" s="244"/>
      <c r="E16" s="244"/>
      <c r="F16" s="244"/>
      <c r="G16" s="1136" t="s">
        <v>480</v>
      </c>
      <c r="H16" s="1137"/>
      <c r="I16" s="1137"/>
      <c r="J16" s="1138"/>
      <c r="K16" s="268">
        <v>-55204</v>
      </c>
      <c r="L16" s="268">
        <v>-16090</v>
      </c>
      <c r="M16" s="269">
        <v>-16347</v>
      </c>
      <c r="N16" s="270">
        <v>-1.6</v>
      </c>
    </row>
    <row r="17" spans="1:16" x14ac:dyDescent="0.15">
      <c r="A17" s="248"/>
      <c r="B17" s="244"/>
      <c r="C17" s="244"/>
      <c r="D17" s="244"/>
      <c r="E17" s="244"/>
      <c r="F17" s="244"/>
      <c r="G17" s="1136" t="s">
        <v>172</v>
      </c>
      <c r="H17" s="1137"/>
      <c r="I17" s="1137"/>
      <c r="J17" s="1138"/>
      <c r="K17" s="268">
        <v>668128</v>
      </c>
      <c r="L17" s="268">
        <v>194733</v>
      </c>
      <c r="M17" s="269">
        <v>195111</v>
      </c>
      <c r="N17" s="270">
        <v>-0.2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18.940000000000001</v>
      </c>
      <c r="L21" s="281">
        <v>17.329999999999998</v>
      </c>
      <c r="M21" s="282">
        <v>1.61</v>
      </c>
      <c r="N21" s="249"/>
      <c r="O21" s="283"/>
      <c r="P21" s="279"/>
    </row>
    <row r="22" spans="1:16" s="284" customFormat="1" x14ac:dyDescent="0.15">
      <c r="A22" s="279"/>
      <c r="B22" s="249"/>
      <c r="C22" s="249"/>
      <c r="D22" s="249"/>
      <c r="E22" s="249"/>
      <c r="F22" s="249"/>
      <c r="G22" s="1130" t="s">
        <v>486</v>
      </c>
      <c r="H22" s="1131"/>
      <c r="I22" s="1131"/>
      <c r="J22" s="1132"/>
      <c r="K22" s="285">
        <v>96.5</v>
      </c>
      <c r="L22" s="286">
        <v>94.6</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409733</v>
      </c>
      <c r="L32" s="294">
        <v>119421</v>
      </c>
      <c r="M32" s="295">
        <v>113585</v>
      </c>
      <c r="N32" s="296">
        <v>5.0999999999999996</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124447</v>
      </c>
      <c r="L35" s="294">
        <v>36271</v>
      </c>
      <c r="M35" s="295">
        <v>29817</v>
      </c>
      <c r="N35" s="296">
        <v>21.6</v>
      </c>
    </row>
    <row r="36" spans="1:16" ht="27" customHeight="1" x14ac:dyDescent="0.15">
      <c r="A36" s="248"/>
      <c r="B36" s="244"/>
      <c r="C36" s="244"/>
      <c r="D36" s="244"/>
      <c r="E36" s="244"/>
      <c r="F36" s="244"/>
      <c r="G36" s="1121" t="s">
        <v>493</v>
      </c>
      <c r="H36" s="1122"/>
      <c r="I36" s="1122"/>
      <c r="J36" s="1123"/>
      <c r="K36" s="294">
        <v>17968</v>
      </c>
      <c r="L36" s="294">
        <v>5237</v>
      </c>
      <c r="M36" s="295">
        <v>3630</v>
      </c>
      <c r="N36" s="296">
        <v>44.3</v>
      </c>
    </row>
    <row r="37" spans="1:16" ht="13.5" customHeight="1" x14ac:dyDescent="0.15">
      <c r="A37" s="248"/>
      <c r="B37" s="244"/>
      <c r="C37" s="244"/>
      <c r="D37" s="244"/>
      <c r="E37" s="244"/>
      <c r="F37" s="244"/>
      <c r="G37" s="1121" t="s">
        <v>494</v>
      </c>
      <c r="H37" s="1122"/>
      <c r="I37" s="1122"/>
      <c r="J37" s="1123"/>
      <c r="K37" s="294">
        <v>338</v>
      </c>
      <c r="L37" s="294">
        <v>99</v>
      </c>
      <c r="M37" s="295">
        <v>621</v>
      </c>
      <c r="N37" s="296">
        <v>-84.1</v>
      </c>
    </row>
    <row r="38" spans="1:16" ht="27" customHeight="1" x14ac:dyDescent="0.15">
      <c r="A38" s="248"/>
      <c r="B38" s="244"/>
      <c r="C38" s="244"/>
      <c r="D38" s="244"/>
      <c r="E38" s="244"/>
      <c r="F38" s="244"/>
      <c r="G38" s="1124" t="s">
        <v>495</v>
      </c>
      <c r="H38" s="1125"/>
      <c r="I38" s="1125"/>
      <c r="J38" s="1126"/>
      <c r="K38" s="297" t="s">
        <v>476</v>
      </c>
      <c r="L38" s="297" t="s">
        <v>476</v>
      </c>
      <c r="M38" s="298">
        <v>79</v>
      </c>
      <c r="N38" s="299" t="s">
        <v>476</v>
      </c>
      <c r="O38" s="293"/>
    </row>
    <row r="39" spans="1:16" x14ac:dyDescent="0.15">
      <c r="A39" s="248"/>
      <c r="B39" s="244"/>
      <c r="C39" s="244"/>
      <c r="D39" s="244"/>
      <c r="E39" s="244"/>
      <c r="F39" s="244"/>
      <c r="G39" s="1124" t="s">
        <v>496</v>
      </c>
      <c r="H39" s="1125"/>
      <c r="I39" s="1125"/>
      <c r="J39" s="1126"/>
      <c r="K39" s="300">
        <v>-22204</v>
      </c>
      <c r="L39" s="300">
        <v>-6472</v>
      </c>
      <c r="M39" s="301">
        <v>-3143</v>
      </c>
      <c r="N39" s="302">
        <v>105.9</v>
      </c>
      <c r="O39" s="293"/>
    </row>
    <row r="40" spans="1:16" ht="27" customHeight="1" x14ac:dyDescent="0.15">
      <c r="A40" s="248"/>
      <c r="B40" s="244"/>
      <c r="C40" s="244"/>
      <c r="D40" s="244"/>
      <c r="E40" s="244"/>
      <c r="F40" s="244"/>
      <c r="G40" s="1121" t="s">
        <v>497</v>
      </c>
      <c r="H40" s="1122"/>
      <c r="I40" s="1122"/>
      <c r="J40" s="1123"/>
      <c r="K40" s="300">
        <v>-409028</v>
      </c>
      <c r="L40" s="300">
        <v>-119215</v>
      </c>
      <c r="M40" s="301">
        <v>-112106</v>
      </c>
      <c r="N40" s="302">
        <v>6.3</v>
      </c>
      <c r="O40" s="293"/>
    </row>
    <row r="41" spans="1:16" x14ac:dyDescent="0.15">
      <c r="A41" s="248"/>
      <c r="B41" s="244"/>
      <c r="C41" s="244"/>
      <c r="D41" s="244"/>
      <c r="E41" s="244"/>
      <c r="F41" s="244"/>
      <c r="G41" s="1127" t="s">
        <v>282</v>
      </c>
      <c r="H41" s="1128"/>
      <c r="I41" s="1128"/>
      <c r="J41" s="1129"/>
      <c r="K41" s="294">
        <v>121254</v>
      </c>
      <c r="L41" s="300">
        <v>35341</v>
      </c>
      <c r="M41" s="301">
        <v>32482</v>
      </c>
      <c r="N41" s="302">
        <v>8.8000000000000007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431024</v>
      </c>
      <c r="J51" s="320">
        <v>114909</v>
      </c>
      <c r="K51" s="321">
        <v>31</v>
      </c>
      <c r="L51" s="322">
        <v>220780</v>
      </c>
      <c r="M51" s="323">
        <v>5.6</v>
      </c>
      <c r="N51" s="324">
        <v>25.4</v>
      </c>
    </row>
    <row r="52" spans="1:14" x14ac:dyDescent="0.15">
      <c r="A52" s="248"/>
      <c r="B52" s="244"/>
      <c r="C52" s="244"/>
      <c r="D52" s="244"/>
      <c r="E52" s="244"/>
      <c r="F52" s="244"/>
      <c r="G52" s="325"/>
      <c r="H52" s="326" t="s">
        <v>508</v>
      </c>
      <c r="I52" s="327">
        <v>383388</v>
      </c>
      <c r="J52" s="328">
        <v>102210</v>
      </c>
      <c r="K52" s="329">
        <v>72.400000000000006</v>
      </c>
      <c r="L52" s="330">
        <v>105334</v>
      </c>
      <c r="M52" s="331">
        <v>-10</v>
      </c>
      <c r="N52" s="332">
        <v>82.4</v>
      </c>
    </row>
    <row r="53" spans="1:14" x14ac:dyDescent="0.15">
      <c r="A53" s="248"/>
      <c r="B53" s="244"/>
      <c r="C53" s="244"/>
      <c r="D53" s="244"/>
      <c r="E53" s="244"/>
      <c r="F53" s="244"/>
      <c r="G53" s="310" t="s">
        <v>509</v>
      </c>
      <c r="H53" s="311"/>
      <c r="I53" s="319">
        <v>1712377</v>
      </c>
      <c r="J53" s="320">
        <v>470175</v>
      </c>
      <c r="K53" s="321">
        <v>309.2</v>
      </c>
      <c r="L53" s="322">
        <v>201428</v>
      </c>
      <c r="M53" s="323">
        <v>-8.8000000000000007</v>
      </c>
      <c r="N53" s="324">
        <v>318</v>
      </c>
    </row>
    <row r="54" spans="1:14" x14ac:dyDescent="0.15">
      <c r="A54" s="248"/>
      <c r="B54" s="244"/>
      <c r="C54" s="244"/>
      <c r="D54" s="244"/>
      <c r="E54" s="244"/>
      <c r="F54" s="244"/>
      <c r="G54" s="325"/>
      <c r="H54" s="326" t="s">
        <v>508</v>
      </c>
      <c r="I54" s="327">
        <v>586261</v>
      </c>
      <c r="J54" s="328">
        <v>160972</v>
      </c>
      <c r="K54" s="329">
        <v>57.5</v>
      </c>
      <c r="L54" s="330">
        <v>118373</v>
      </c>
      <c r="M54" s="331">
        <v>12.4</v>
      </c>
      <c r="N54" s="332">
        <v>45.1</v>
      </c>
    </row>
    <row r="55" spans="1:14" x14ac:dyDescent="0.15">
      <c r="A55" s="248"/>
      <c r="B55" s="244"/>
      <c r="C55" s="244"/>
      <c r="D55" s="244"/>
      <c r="E55" s="244"/>
      <c r="F55" s="244"/>
      <c r="G55" s="310" t="s">
        <v>510</v>
      </c>
      <c r="H55" s="311"/>
      <c r="I55" s="319">
        <v>513857</v>
      </c>
      <c r="J55" s="320">
        <v>144180</v>
      </c>
      <c r="K55" s="321">
        <v>-69.3</v>
      </c>
      <c r="L55" s="322">
        <v>221823</v>
      </c>
      <c r="M55" s="323">
        <v>10.1</v>
      </c>
      <c r="N55" s="324">
        <v>-79.400000000000006</v>
      </c>
    </row>
    <row r="56" spans="1:14" x14ac:dyDescent="0.15">
      <c r="A56" s="248"/>
      <c r="B56" s="244"/>
      <c r="C56" s="244"/>
      <c r="D56" s="244"/>
      <c r="E56" s="244"/>
      <c r="F56" s="244"/>
      <c r="G56" s="325"/>
      <c r="H56" s="326" t="s">
        <v>508</v>
      </c>
      <c r="I56" s="327">
        <v>112253</v>
      </c>
      <c r="J56" s="328">
        <v>31496</v>
      </c>
      <c r="K56" s="329">
        <v>-80.400000000000006</v>
      </c>
      <c r="L56" s="330">
        <v>104431</v>
      </c>
      <c r="M56" s="331">
        <v>-11.8</v>
      </c>
      <c r="N56" s="332">
        <v>-68.599999999999994</v>
      </c>
    </row>
    <row r="57" spans="1:14" x14ac:dyDescent="0.15">
      <c r="A57" s="248"/>
      <c r="B57" s="244"/>
      <c r="C57" s="244"/>
      <c r="D57" s="244"/>
      <c r="E57" s="244"/>
      <c r="F57" s="244"/>
      <c r="G57" s="310" t="s">
        <v>511</v>
      </c>
      <c r="H57" s="311"/>
      <c r="I57" s="319">
        <v>1203901</v>
      </c>
      <c r="J57" s="320">
        <v>342796</v>
      </c>
      <c r="K57" s="321">
        <v>137.80000000000001</v>
      </c>
      <c r="L57" s="322">
        <v>263041</v>
      </c>
      <c r="M57" s="323">
        <v>18.600000000000001</v>
      </c>
      <c r="N57" s="324">
        <v>119.2</v>
      </c>
    </row>
    <row r="58" spans="1:14" x14ac:dyDescent="0.15">
      <c r="A58" s="248"/>
      <c r="B58" s="244"/>
      <c r="C58" s="244"/>
      <c r="D58" s="244"/>
      <c r="E58" s="244"/>
      <c r="F58" s="244"/>
      <c r="G58" s="325"/>
      <c r="H58" s="326" t="s">
        <v>508</v>
      </c>
      <c r="I58" s="327">
        <v>112642</v>
      </c>
      <c r="J58" s="328">
        <v>32073</v>
      </c>
      <c r="K58" s="329">
        <v>1.8</v>
      </c>
      <c r="L58" s="330">
        <v>103171</v>
      </c>
      <c r="M58" s="331">
        <v>-1.2</v>
      </c>
      <c r="N58" s="332">
        <v>3</v>
      </c>
    </row>
    <row r="59" spans="1:14" x14ac:dyDescent="0.15">
      <c r="A59" s="248"/>
      <c r="B59" s="244"/>
      <c r="C59" s="244"/>
      <c r="D59" s="244"/>
      <c r="E59" s="244"/>
      <c r="F59" s="244"/>
      <c r="G59" s="310" t="s">
        <v>512</v>
      </c>
      <c r="H59" s="311"/>
      <c r="I59" s="319">
        <v>419962</v>
      </c>
      <c r="J59" s="320">
        <v>122402</v>
      </c>
      <c r="K59" s="321">
        <v>-64.3</v>
      </c>
      <c r="L59" s="322">
        <v>272886</v>
      </c>
      <c r="M59" s="323">
        <v>3.7</v>
      </c>
      <c r="N59" s="324">
        <v>-68</v>
      </c>
    </row>
    <row r="60" spans="1:14" x14ac:dyDescent="0.15">
      <c r="A60" s="248"/>
      <c r="B60" s="244"/>
      <c r="C60" s="244"/>
      <c r="D60" s="244"/>
      <c r="E60" s="244"/>
      <c r="F60" s="244"/>
      <c r="G60" s="325"/>
      <c r="H60" s="326" t="s">
        <v>508</v>
      </c>
      <c r="I60" s="333">
        <v>78669</v>
      </c>
      <c r="J60" s="328">
        <v>22929</v>
      </c>
      <c r="K60" s="329">
        <v>-28.5</v>
      </c>
      <c r="L60" s="330">
        <v>125724</v>
      </c>
      <c r="M60" s="331">
        <v>21.9</v>
      </c>
      <c r="N60" s="332">
        <v>-50.4</v>
      </c>
    </row>
    <row r="61" spans="1:14" x14ac:dyDescent="0.15">
      <c r="A61" s="248"/>
      <c r="B61" s="244"/>
      <c r="C61" s="244"/>
      <c r="D61" s="244"/>
      <c r="E61" s="244"/>
      <c r="F61" s="244"/>
      <c r="G61" s="310" t="s">
        <v>513</v>
      </c>
      <c r="H61" s="334"/>
      <c r="I61" s="335">
        <v>856224</v>
      </c>
      <c r="J61" s="336">
        <v>238892</v>
      </c>
      <c r="K61" s="337">
        <v>68.900000000000006</v>
      </c>
      <c r="L61" s="338">
        <v>235992</v>
      </c>
      <c r="M61" s="339">
        <v>5.8</v>
      </c>
      <c r="N61" s="324">
        <v>63.1</v>
      </c>
    </row>
    <row r="62" spans="1:14" x14ac:dyDescent="0.15">
      <c r="A62" s="248"/>
      <c r="B62" s="244"/>
      <c r="C62" s="244"/>
      <c r="D62" s="244"/>
      <c r="E62" s="244"/>
      <c r="F62" s="244"/>
      <c r="G62" s="325"/>
      <c r="H62" s="326" t="s">
        <v>508</v>
      </c>
      <c r="I62" s="327">
        <v>254643</v>
      </c>
      <c r="J62" s="328">
        <v>69936</v>
      </c>
      <c r="K62" s="329">
        <v>4.5999999999999996</v>
      </c>
      <c r="L62" s="330">
        <v>111407</v>
      </c>
      <c r="M62" s="331">
        <v>2.2999999999999998</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SheetLayoutView="100" workbookViewId="0">
      <selection activeCell="S46" sqref="S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9.36</v>
      </c>
      <c r="G47" s="12">
        <v>20.02</v>
      </c>
      <c r="H47" s="12">
        <v>25.12</v>
      </c>
      <c r="I47" s="12">
        <v>29.29</v>
      </c>
      <c r="J47" s="13">
        <v>32.770000000000003</v>
      </c>
    </row>
    <row r="48" spans="2:10" ht="57.75" customHeight="1" x14ac:dyDescent="0.15">
      <c r="B48" s="14"/>
      <c r="C48" s="1141" t="s">
        <v>4</v>
      </c>
      <c r="D48" s="1141"/>
      <c r="E48" s="1142"/>
      <c r="F48" s="15">
        <v>7.63</v>
      </c>
      <c r="G48" s="16">
        <v>7.68</v>
      </c>
      <c r="H48" s="16">
        <v>7.24</v>
      </c>
      <c r="I48" s="16">
        <v>5.49</v>
      </c>
      <c r="J48" s="17">
        <v>3.08</v>
      </c>
    </row>
    <row r="49" spans="2:10" ht="57.75" customHeight="1" thickBot="1" x14ac:dyDescent="0.2">
      <c r="B49" s="18"/>
      <c r="C49" s="1143" t="s">
        <v>5</v>
      </c>
      <c r="D49" s="1143"/>
      <c r="E49" s="1144"/>
      <c r="F49" s="19">
        <v>3.89</v>
      </c>
      <c r="G49" s="20">
        <v>10.38</v>
      </c>
      <c r="H49" s="20">
        <v>4.92</v>
      </c>
      <c r="I49" s="20">
        <v>2.71</v>
      </c>
      <c r="J49" s="21">
        <v>0.43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6" zoomScaleSheetLayoutView="100" workbookViewId="0">
      <selection activeCell="S46" sqref="S4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7.62</v>
      </c>
      <c r="G34" s="33">
        <v>7.68</v>
      </c>
      <c r="H34" s="33">
        <v>7.24</v>
      </c>
      <c r="I34" s="33">
        <v>5.49</v>
      </c>
      <c r="J34" s="34">
        <v>3.08</v>
      </c>
      <c r="K34" s="22"/>
      <c r="L34" s="22"/>
      <c r="M34" s="22"/>
      <c r="N34" s="22"/>
      <c r="O34" s="22"/>
      <c r="P34" s="22"/>
    </row>
    <row r="35" spans="1:16" ht="39" customHeight="1" x14ac:dyDescent="0.15">
      <c r="A35" s="22"/>
      <c r="B35" s="35"/>
      <c r="C35" s="1145" t="s">
        <v>521</v>
      </c>
      <c r="D35" s="1146"/>
      <c r="E35" s="1147"/>
      <c r="F35" s="36">
        <v>0.06</v>
      </c>
      <c r="G35" s="37">
        <v>0.21</v>
      </c>
      <c r="H35" s="37">
        <v>0.43</v>
      </c>
      <c r="I35" s="37">
        <v>0.83</v>
      </c>
      <c r="J35" s="38">
        <v>0.8</v>
      </c>
      <c r="K35" s="22"/>
      <c r="L35" s="22"/>
      <c r="M35" s="22"/>
      <c r="N35" s="22"/>
      <c r="O35" s="22"/>
      <c r="P35" s="22"/>
    </row>
    <row r="36" spans="1:16" ht="39" customHeight="1" x14ac:dyDescent="0.15">
      <c r="A36" s="22"/>
      <c r="B36" s="35"/>
      <c r="C36" s="1145" t="s">
        <v>522</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523</v>
      </c>
      <c r="D37" s="1146"/>
      <c r="E37" s="1147"/>
      <c r="F37" s="36" t="s">
        <v>524</v>
      </c>
      <c r="G37" s="37">
        <v>0</v>
      </c>
      <c r="H37" s="37">
        <v>1.49</v>
      </c>
      <c r="I37" s="37">
        <v>0</v>
      </c>
      <c r="J37" s="38">
        <v>0</v>
      </c>
      <c r="K37" s="22"/>
      <c r="L37" s="22"/>
      <c r="M37" s="22"/>
      <c r="N37" s="22"/>
      <c r="O37" s="22"/>
      <c r="P37" s="22"/>
    </row>
    <row r="38" spans="1:16" ht="39" customHeight="1" x14ac:dyDescent="0.15">
      <c r="A38" s="22"/>
      <c r="B38" s="35"/>
      <c r="C38" s="1145" t="s">
        <v>525</v>
      </c>
      <c r="D38" s="1146"/>
      <c r="E38" s="1147"/>
      <c r="F38" s="36">
        <v>0.49</v>
      </c>
      <c r="G38" s="37">
        <v>0.02</v>
      </c>
      <c r="H38" s="37">
        <v>0</v>
      </c>
      <c r="I38" s="37">
        <v>0</v>
      </c>
      <c r="J38" s="38">
        <v>0</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528</v>
      </c>
      <c r="D43" s="1149"/>
      <c r="E43" s="1150"/>
      <c r="F43" s="41">
        <v>0.01</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6" zoomScaleSheetLayoutView="55" workbookViewId="0">
      <selection activeCell="S46" sqref="S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408</v>
      </c>
      <c r="L45" s="60">
        <v>389</v>
      </c>
      <c r="M45" s="60">
        <v>392</v>
      </c>
      <c r="N45" s="60">
        <v>398</v>
      </c>
      <c r="O45" s="61">
        <v>410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75</v>
      </c>
      <c r="L48" s="64">
        <v>93</v>
      </c>
      <c r="M48" s="64">
        <v>102</v>
      </c>
      <c r="N48" s="64">
        <v>117</v>
      </c>
      <c r="O48" s="65">
        <v>124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23</v>
      </c>
      <c r="L49" s="64">
        <v>22</v>
      </c>
      <c r="M49" s="64">
        <v>23</v>
      </c>
      <c r="N49" s="64">
        <v>22</v>
      </c>
      <c r="O49" s="65">
        <v>18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v>
      </c>
      <c r="L50" s="64">
        <v>2</v>
      </c>
      <c r="M50" s="64">
        <v>2</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v>0</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406</v>
      </c>
      <c r="L52" s="64">
        <v>407</v>
      </c>
      <c r="M52" s="64">
        <v>414</v>
      </c>
      <c r="N52" s="64">
        <v>424</v>
      </c>
      <c r="O52" s="65">
        <v>431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102</v>
      </c>
      <c r="L53" s="69">
        <v>99</v>
      </c>
      <c r="M53" s="69">
        <v>105</v>
      </c>
      <c r="N53" s="69">
        <v>113</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古平町</cp:lastModifiedBy>
  <cp:lastPrinted>2016-04-19T10:02:40Z</cp:lastPrinted>
  <dcterms:created xsi:type="dcterms:W3CDTF">2016-02-15T00:22:34Z</dcterms:created>
  <dcterms:modified xsi:type="dcterms:W3CDTF">2016-04-19T22:51:49Z</dcterms:modified>
  <cp:category/>
</cp:coreProperties>
</file>