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75" windowWidth="14940" windowHeight="7860" tabRatio="707"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<sst xmlns="http://schemas.openxmlformats.org/spreadsheetml/2006/main" count="1012" uniqueCount="538">
  <si>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</si>
  <si>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</si>
  <si>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</si>
  <si>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</si>
  <si>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</si>
  <si>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</si>
  <si>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</si>
  <si>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</si>
  <si>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</si>
  <si>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</si>
  <si>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</si>
  <si>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</si>
  <si>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</si>
  <si>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</si>
  <si>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</si>
  <si>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</si>
  <si>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</si>
  <si>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</si>
  <si>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</si>
  <si>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</si>
  <si>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</si>
  <si>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</si>
  <si>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</si>
  <si>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</si>
  <si>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</si>
  <si>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</si>
  <si>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</si>
  <si>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</si>
  <si>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</si>
  <si>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</si>
  <si>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</si>
  <si>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</si>
  <si>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</si>
  <si>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</si>
  <si>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</si>
  <si>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</si>
  <si>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</si>
  <si>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</si>
  <si>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</si>
  <si>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</si>
  <si>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</si>
  <si>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</si>
  <si>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</si>
  <si>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</si>
  <si>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</si>
  <si>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</si>
  <si>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</si>
  <si>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</si>
  <si>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</si>
  <si>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</si>
  <si>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</si>
  <si>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</si>
  <si>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</si>
  <si>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</si>
  <si>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</si>
  <si>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</si>
  <si>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</si>
  <si>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</si>
  <si>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</si>
  <si>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</si>
  <si>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</si>
  <si>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</si>
  <si>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</si>
  <si>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</si>
  <si>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</si>
  <si>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</si>
  <si>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</si>
  <si>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</si>
  <si>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</si>
  <si>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</si>
  <si>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</si>
  <si>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</si>
  <si>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</si>
  <si>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</si>
  <si>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</si>
  <si>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</si>
  <si>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</si>
  <si>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</si>
  <si>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</si>
  <si>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</si>
  <si>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</si>
  <si>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</si>
  <si>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</si>
  <si>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</si>
  <si>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</si>
  <si>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</si>
  <si>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</si>
  <si>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</si>
  <si>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</si>
  <si>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</si>
  <si>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</si>
  <si>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</si>
  <si>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</si>
  <si>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</si>
  <si>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</si>
  <si>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</si>
  <si>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</si>
  <si>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</si>
  <si>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</si>
  <si>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</si>
  <si>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</si>
  <si>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</si>
  <si>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</si>
  <si>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</si>
  <si>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</si>
  <si>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</si>
  <si>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</si>
  <si>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</si>
  <si>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</si>
  <si>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</si>
  <si>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</si>
  <si>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</si>
  <si>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</si>
  <si>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</si>
  <si>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</si>
  <si>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</si>
  <si>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</si>
  <si>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</si>
  <si>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</si>
  <si>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</si>
  <si>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</si>
  <si>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</si>
  <si>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</si>
  <si>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</si>
  <si>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</si>
  <si>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</si>
  <si>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</si>
  <si>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</si>
  <si>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</si>
  <si>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</si>
  <si>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</si>
  <si>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</si>
  <si>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</si>
  <si>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</si>
  <si>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</si>
  <si>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</si>
  <si>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</si>
  <si>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</si>
  <si>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</si>
  <si>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</si>
  <si>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</si>
  <si>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</si>
  <si>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</si>
  <si>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</si>
  <si>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</si>
  <si>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</si>
  <si>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</si>
  <si>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</si>
  <si>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</si>
  <si>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</si>
  <si>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</si>
  <si>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</si>
  <si>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</si>
  <si>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</si>
  <si>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</si>
  <si>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</si>
  <si>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</si>
  <si>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</si>
  <si>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</si>
  <si>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</si>
  <si>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</si>
  <si>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</si>
  <si>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</si>
  <si>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</si>
  <si>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</si>
  <si>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</si>
  <si>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</si>
  <si>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</si>
  <si>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</si>
  <si>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</si>
  <si>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</si>
  <si>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</si>
  <si>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</si>
  <si>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</si>
  <si>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</si>
  <si>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</si>
  <si>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</si>
  <si>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</si>
  <si>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</si>
  <si>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</si>
  <si>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</si>
  <si>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</si>
  <si>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</si>
  <si>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</si>
  <si>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</si>
  <si>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</si>
  <si>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</si>
  <si>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</si>
  <si>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</si>
  <si>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</si>
  <si>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</si>
  <si>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</si>
  <si>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</si>
  <si>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</si>
  <si>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</si>
  <si>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北海道古平町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</si>
  <si>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</si>
  <si>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</si>
  <si>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</si>
  <si>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</si>
  <si>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</si>
  <si>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</si>
  <si>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</si>
  <si>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</si>
  <si>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</si>
  <si>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</si>
  <si>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</si>
  <si>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</si>
  <si>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</si>
  <si>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</si>
  <si>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</si>
  <si>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</si>
  <si>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</si>
  <si>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</si>
  <si>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</si>
  <si>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</si>
  <si>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</si>
  <si>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</si>
  <si>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</si>
  <si>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</si>
  <si>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</si>
  <si>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</si>
  <si>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</si>
  <si>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</si>
  <si>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</si>
  <si>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</si>
  <si>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</si>
  <si>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</si>
  <si>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</si>
  <si>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</si>
  <si>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</si>
  <si>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</si>
  <si>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</si>
  <si>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</si>
  <si>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</si>
  <si>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</si>
  <si>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</si>
  <si>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</si>
  <si>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</si>
  <si>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</si>
  <si>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</si>
  <si>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</si>
  <si>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</si>
  <si>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</si>
  <si>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</si>
  <si>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</si>
  <si>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</si>
  <si>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</si>
  <si>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</si>
  <si>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</si>
  <si>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</si>
  <si>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</si>
  <si>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</si>
  <si>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</si>
  <si>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</si>
  <si>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</si>
  <si>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</si>
  <si>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</si>
  <si>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</si>
  <si>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</si>
  <si>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</si>
  <si>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</si>
  <si>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</si>
  <si>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</si>
  <si>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</si>
  <si>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</si>
  <si>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</si>
  <si>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</si>
  <si>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</si>
  <si>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</si>
  <si>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</si>
  <si>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</si>
  <si>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</si>
  <si>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</si>
  <si>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</si>
  <si>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</si>
  <si>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</si>
  <si>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</si>
  <si>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</si>
  <si>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</si>
  <si>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</si>
  <si>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</si>
  <si>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</si>
  <si>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</si>
  <si>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</si>
  <si>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</si>
  <si>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</si>
  <si>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</si>
  <si>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</si>
  <si>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</si>
  <si>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</si>
  <si>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</si>
  <si>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</si>
  <si>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</si>
  <si>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</si>
  <si>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</si>
  <si>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</si>
  <si>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</si>
  <si>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</si>
  <si>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</si>
  <si>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</si>
  <si>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</si>
  <si>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</si>
  <si>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</si>
  <si>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</si>
  <si>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</si>
  <si>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</si>
  <si>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</si>
  <si>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</si>
  <si>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</si>
  <si>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</si>
  <si>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</si>
  <si>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</si>
  <si>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</si>
  <si>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</si>
  <si>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</si>
  <si>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</si>
  <si>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</si>
  <si>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</si>
  <si>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</si>
  <si>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</si>
  <si>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</si>
  <si>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</si>
  <si>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</si>
  <si>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</si>
  <si>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</si>
  <si>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</si>
  <si>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</si>
  <si>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</si>
  <si>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</si>
  <si>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</si>
  <si>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</si>
  <si>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</si>
  <si>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</si>
  <si>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</si>
  <si>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</si>
  <si>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</si>
  <si>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</si>
  <si>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</si>
  <si>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</si>
  <si>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</si>
  <si>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</si>
  <si>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</si>
  <si>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</si>
  <si>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北海道古平町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</si>
  <si>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</si>
  <si>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</si>
  <si>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</si>
  <si>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</si>
  <si>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</si>
  <si>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</si>
  <si>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</si>
  <si>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</si>
  <si>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</si>
  <si>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</si>
  <si>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</si>
  <si>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</si>
  <si>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</si>
  <si>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</si>
  <si>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</si>
  <si>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</si>
  <si>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</si>
  <si>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</si>
  <si>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</si>
  <si>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</si>
  <si>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</si>
  <si>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</si>
  <si>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</si>
  <si>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</si>
  <si>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</si>
  <si>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</si>
  <si>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</si>
  <si>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</si>
  <si>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</si>
  <si>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</si>
  <si>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</si>
  <si>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</si>
  <si>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</si>
  <si>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</si>
  <si>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</si>
  <si>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</si>
  <si>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</si>
  <si>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</si>
  <si>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</si>
  <si>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</si>
  <si>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</si>
  <si>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</si>
  <si>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</si>
  <si>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</si>
  <si>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</si>
  <si>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</si>
  <si>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</si>
  <si>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</si>
  <si>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</si>
  <si>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</si>
  <si>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</si>
  <si>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</si>
  <si>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</si>
  <si>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</si>
  <si>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</si>
  <si>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</si>
  <si>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</si>
  <si>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</si>
  <si>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</si>
  <si>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</si>
  <si>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</si>
  <si>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</si>
  <si>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</si>
  <si>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</si>
  <si>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</si>
  <si>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</si>
  <si>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</si>
  <si>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</si>
  <si>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</si>
  <si>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</si>
  <si>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</si>
  <si>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</si>
  <si>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</si>
  <si>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</si>
  <si>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</si>
  <si>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</si>
  <si>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</si>
  <si>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</si>
  <si>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</si>
  <si>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</si>
  <si>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</si>
  <si>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</si>
  <si>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</si>
  <si>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</si>
  <si>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</si>
  <si>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</si>
  <si>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</si>
  <si>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</si>
  <si>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</si>
  <si>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</si>
  <si>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</si>
  <si>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</si>
  <si>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</si>
  <si>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</si>
  <si>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</si>
  <si>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</si>
  <si>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</si>
  <si>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</si>
  <si>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</si>
  <si>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</si>
  <si>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</si>
  <si>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</si>
  <si>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</si>
  <si>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</si>
  <si>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</si>
  <si>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</si>
  <si>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</si>
  <si>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</si>
  <si>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</si>
  <si>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</si>
  <si>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</si>
  <si>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</si>
  <si>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</si>
  <si>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</si>
  <si>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</si>
  <si>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</si>
  <si>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</si>
  <si>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</si>
  <si>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</si>
  <si>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</si>
  <si>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</si>
  <si>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</si>
  <si>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</si>
  <si>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</si>
  <si>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</si>
  <si>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</si>
  <si>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</si>
  <si>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</si>
  <si>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</si>
  <si>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</si>
  <si>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</si>
  <si>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</si>
  <si>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</si>
  <si>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</si>
  <si>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</si>
  <si>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</si>
  <si>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</si>
  <si>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</si>
  <si>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</si>
  <si>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</si>
  <si>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</si>
  <si>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</si>
  <si>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</si>
  <si>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</si>
  <si>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</si>
  <si>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</si>
  <si>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</si>
  <si>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</si>
  <si>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</si>
  <si>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</si>
  <si>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</si>
  <si>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</si>
  <si>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</si>
  <si>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</si>
  <si>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</si>
  <si>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</si>
  <si>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</si>
  <si>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</si>
  <si>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</si>
  <si>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</si>
  <si>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</si>
  <si>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</si>
  <si>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</si>
  <si>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</si>
  <si>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</si>
  <si>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</si>
  <si>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</si>
  <si>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</si>
  <si>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</si>
  <si>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</si>
  <si>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</si>
  <si>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</si>
  <si>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</si>
  <si>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</si>
  <si>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介護保険サービス事業特別会計</t>
  </si>
  <si>
    <t>後期高齢者医療特別会計</t>
  </si>
  <si>
    <t>国民健康保険事業特別会計</t>
  </si>
  <si>
    <t>▲ 4.99</t>
  </si>
  <si>
    <t>▲ 1.22</t>
  </si>
  <si>
    <t>簡易水道事業特別会計</t>
  </si>
  <si>
    <t>公共下水道事業特別会計</t>
  </si>
  <si>
    <t>その他会計（赤字）</t>
  </si>
  <si>
    <t>その他会計（黒字）</t>
  </si>
  <si>
    <t>‐</t>
    <phoneticPr fontId="2"/>
  </si>
  <si>
    <t>‐</t>
    <phoneticPr fontId="2"/>
  </si>
  <si>
    <t>‐</t>
    <phoneticPr fontId="2"/>
  </si>
  <si>
    <t>北後志衛生施設組合</t>
    <rPh sb="0" eb="1">
      <t>キタ</t>
    </rPh>
    <rPh sb="1" eb="3">
      <t>シリベシ</t>
    </rPh>
    <rPh sb="3" eb="5">
      <t>エイセイ</t>
    </rPh>
    <rPh sb="5" eb="7">
      <t>シセツ</t>
    </rPh>
    <rPh sb="7" eb="9">
      <t>クミアイ</t>
    </rPh>
    <phoneticPr fontId="5"/>
  </si>
  <si>
    <t>後志広域連合</t>
    <rPh sb="0" eb="2">
      <t>シリベシ</t>
    </rPh>
    <rPh sb="2" eb="4">
      <t>コウイキ</t>
    </rPh>
    <rPh sb="4" eb="6">
      <t>レンゴウ</t>
    </rPh>
    <phoneticPr fontId="5"/>
  </si>
  <si>
    <t>北しりべし廃棄物処理広域連合</t>
    <rPh sb="0" eb="1">
      <t>キタ</t>
    </rPh>
    <rPh sb="5" eb="8">
      <t>ハイキブツ</t>
    </rPh>
    <rPh sb="8" eb="10">
      <t>ショリ</t>
    </rPh>
    <rPh sb="10" eb="12">
      <t>コウイキ</t>
    </rPh>
    <rPh sb="12" eb="14">
      <t>レンゴウ</t>
    </rPh>
    <phoneticPr fontId="5"/>
  </si>
  <si>
    <t>北後志消防組合</t>
    <rPh sb="0" eb="1">
      <t>キタ</t>
    </rPh>
    <rPh sb="1" eb="3">
      <t>シリベシ</t>
    </rPh>
    <rPh sb="3" eb="5">
      <t>ショウボウ</t>
    </rPh>
    <rPh sb="5" eb="7">
      <t>クミアイ</t>
    </rPh>
    <phoneticPr fontId="5"/>
  </si>
  <si>
    <t>後志教育研修センター</t>
    <rPh sb="0" eb="2">
      <t>シリベシ</t>
    </rPh>
    <rPh sb="2" eb="4">
      <t>キョウイク</t>
    </rPh>
    <rPh sb="4" eb="6">
      <t>ケンシュウ</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</si>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</sst>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87687</c:v>
                </c:pt>
                <c:pt idx="1">
                  <c:v>114909</c:v>
                </c:pt>
                <c:pt idx="2">
                  <c:v>470175</c:v>
                </c:pt>
                <c:pt idx="3">
                  <c:v>144180</c:v>
                </c:pt>
                <c:pt idx="4">
                  <c:v>342796</c:v>
                </c:pt>
              </c:numCache>
            </c:numRef>
          </c:val>
          <c:smooth val="0"/>
        </c:ser>
        <c:dLbls>
          <c:showLegendKey val="0"/>
          <c:showVal val="0"/>
          <c:showCatName val="0"/>
          <c:showSerName val="0"/>
          <c:showPercent val="0"/>
          <c:showBubbleSize val="0"/>
        </c:dLbls>
        <c:marker val="1"/>
        <c:smooth val="0"/>
        <c:axId val="85929344"/>
        <c:axId val="109737472"/>
      </c:lineChart>
      <c:catAx>
        <c:axId val="85929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737472"/>
        <c:crosses val="autoZero"/>
        <c:auto val="1"/>
        <c:lblAlgn val="ctr"/>
        <c:lblOffset val="100"/>
        <c:tickLblSkip val="1"/>
        <c:tickMarkSkip val="1"/>
        <c:noMultiLvlLbl val="0"/>
      </c:catAx>
      <c:valAx>
        <c:axId val="10973747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29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7.71</c:v>
                </c:pt>
                <c:pt idx="1">
                  <c:v>7.63</c:v>
                </c:pt>
                <c:pt idx="2">
                  <c:v>7.68</c:v>
                </c:pt>
                <c:pt idx="3">
                  <c:v>7.24</c:v>
                </c:pt>
                <c:pt idx="4">
                  <c:v>5.49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6.02</c:v>
                </c:pt>
                <c:pt idx="1">
                  <c:v>9.36</c:v>
                </c:pt>
                <c:pt idx="2">
                  <c:v>20.02</c:v>
                </c:pt>
                <c:pt idx="3">
                  <c:v>25.12</c:v>
                </c:pt>
                <c:pt idx="4">
                  <c:v>29.29</c:v>
                </c:pt>
              </c:numCache>
            </c:numRef>
          </c:val>
        </c:ser>
        <c:dLbls>
          <c:showLegendKey val="0"/>
          <c:showVal val="0"/>
          <c:showCatName val="0"/>
          <c:showSerName val="0"/>
          <c:showPercent val="0"/>
          <c:showBubbleSize val="0"/>
        </c:dLbls>
        <c:gapWidth val="250"/>
        <c:overlap val="100"/>
        <c:axId val="146739584"/>
        <c:axId val="14674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4.28</c:v>
                </c:pt>
                <c:pt idx="1">
                  <c:v>3.89</c:v>
                </c:pt>
                <c:pt idx="2">
                  <c:v>10.38</c:v>
                </c:pt>
                <c:pt idx="3">
                  <c:v>4.92</c:v>
                </c:pt>
                <c:pt idx="4">
                  <c:v>2.71</c:v>
                </c:pt>
              </c:numCache>
            </c:numRef>
          </c:val>
          <c:smooth val="0"/>
        </c:ser>
        <c:dLbls>
          <c:showLegendKey val="0"/>
          <c:showVal val="0"/>
          <c:showCatName val="0"/>
          <c:showSerName val="0"/>
          <c:showPercent val="0"/>
          <c:showBubbleSize val="0"/>
        </c:dLbls>
        <c:marker val="1"/>
        <c:smooth val="0"/>
        <c:axId val="146739584"/>
        <c:axId val="146741504"/>
      </c:lineChart>
      <c:catAx>
        <c:axId val="1467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741504"/>
        <c:crosses val="autoZero"/>
        <c:auto val="1"/>
        <c:lblAlgn val="ctr"/>
        <c:lblOffset val="100"/>
        <c:tickLblSkip val="1"/>
        <c:tickMarkSkip val="1"/>
        <c:noMultiLvlLbl val="0"/>
      </c:catAx>
      <c:valAx>
        <c:axId val="14674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3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9.48</c:v>
                </c:pt>
                <c:pt idx="2">
                  <c:v>#N/A</c:v>
                </c:pt>
                <c:pt idx="3">
                  <c:v>0.5</c:v>
                </c:pt>
                <c:pt idx="4">
                  <c:v>#N/A</c:v>
                </c:pt>
                <c:pt idx="5">
                  <c:v>0.03</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4.99</c:v>
                </c:pt>
                <c:pt idx="1">
                  <c:v>#N/A</c:v>
                </c:pt>
                <c:pt idx="2">
                  <c:v>1.22</c:v>
                </c:pt>
                <c:pt idx="3">
                  <c:v>#N/A</c:v>
                </c:pt>
                <c:pt idx="4">
                  <c:v>#N/A</c:v>
                </c:pt>
                <c:pt idx="5">
                  <c:v>0</c:v>
                </c:pt>
                <c:pt idx="6">
                  <c:v>#N/A</c:v>
                </c:pt>
                <c:pt idx="7">
                  <c:v>1.49</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8"/>
          <c:order val="8"/>
          <c:tx>
            <c:strRef>
              <c:f>データシート!$A$35</c:f>
              <c:strCache>
                <c:ptCount val="1"/>
                <c:pt idx="0">
                  <c:v>介護保険サービス事業特別会計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7.0000000000000007E-2</c:v>
                </c:pt>
                <c:pt idx="4">
                  <c:v>#N/A</c:v>
                </c:pt>
                <c:pt idx="5">
                  <c:v>0.22</c:v>
                </c:pt>
                <c:pt idx="6">
                  <c:v>#N/A</c:v>
                </c:pt>
                <c:pt idx="7">
                  <c:v>0.44</c:v>
                </c:pt>
                <c:pt idx="8">
                  <c:v>#N/A</c:v>
                </c:pt>
                <c:pt idx="9">
                  <c:v>0.83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7.71</c:v>
                </c:pt>
                <c:pt idx="2">
                  <c:v>#N/A</c:v>
                </c:pt>
                <c:pt idx="3">
                  <c:v>7.63</c:v>
                </c:pt>
                <c:pt idx="4">
                  <c:v>#N/A</c:v>
                </c:pt>
                <c:pt idx="5">
                  <c:v>7.68</c:v>
                </c:pt>
                <c:pt idx="6">
                  <c:v>#N/A</c:v>
                </c:pt>
                <c:pt idx="7">
                  <c:v>7.24</c:v>
                </c:pt>
                <c:pt idx="8">
                  <c:v>#N/A</c:v>
                </c:pt>
                <c:pt idx="9">
                  <c:v>5.49</c:v>
                </c:pt>
              </c:numCache>
            </c:numRef>
          </c:val>
        </c:ser>
        <c:dLbls>
          <c:showLegendKey val="0"/>
          <c:showVal val="0"/>
          <c:showCatName val="0"/>
          <c:showSerName val="0"/>
          <c:showPercent val="0"/>
          <c:showBubbleSize val="0"/>
        </c:dLbls>
        <c:gapWidth val="150"/>
        <c:overlap val="100"/>
        <c:axId val="146974976"/>
        <c:axId val="114495488"/>
      </c:barChart>
      <c:catAx>
        <c:axId val="14697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95488"/>
        <c:crosses val="autoZero"/>
        <c:auto val="1"/>
        <c:lblAlgn val="ctr"/>
        <c:lblOffset val="100"/>
        <c:tickLblSkip val="1"/>
        <c:tickMarkSkip val="1"/>
        <c:noMultiLvlLbl val="0"/>
      </c:catAx>
      <c:valAx>
        <c:axId val="11449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7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412</c:v>
                </c:pt>
                <c:pt idx="5">
                  <c:v>406</c:v>
                </c:pt>
                <c:pt idx="8">
                  <c:v>407</c:v>
                </c:pt>
                <c:pt idx="11">
                  <c:v>414</c:v>
                </c:pt>
                <c:pt idx="14">
                  <c:v>424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2</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c:v>
                </c:pt>
                <c:pt idx="3">
                  <c:v>23</c:v>
                </c:pt>
                <c:pt idx="6">
                  <c:v>22</c:v>
                </c:pt>
                <c:pt idx="9">
                  <c:v>23</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71</c:v>
                </c:pt>
                <c:pt idx="3">
                  <c:v>75</c:v>
                </c:pt>
                <c:pt idx="6">
                  <c:v>93</c:v>
                </c:pt>
                <c:pt idx="9">
                  <c:v>102</c:v>
                </c:pt>
                <c:pt idx="12">
                  <c:v>117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436</c:v>
                </c:pt>
                <c:pt idx="3">
                  <c:v>408</c:v>
                </c:pt>
                <c:pt idx="6">
                  <c:v>389</c:v>
                </c:pt>
                <c:pt idx="9">
                  <c:v>392</c:v>
                </c:pt>
                <c:pt idx="12">
                  <c:v>398</c:v>
                </c:pt>
              </c:numCache>
            </c:numRef>
          </c:val>
        </c:ser>
        <c:dLbls>
          <c:showLegendKey val="0"/>
          <c:showVal val="0"/>
          <c:showCatName val="0"/>
          <c:showSerName val="0"/>
          <c:showPercent val="0"/>
          <c:showBubbleSize val="0"/>
        </c:dLbls>
        <c:gapWidth val="100"/>
        <c:overlap val="100"/>
        <c:axId val="131508480"/>
        <c:axId val="13152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117</c:v>
                </c:pt>
                <c:pt idx="2">
                  <c:v>#N/A</c:v>
                </c:pt>
                <c:pt idx="3">
                  <c:v>#N/A</c:v>
                </c:pt>
                <c:pt idx="4">
                  <c:v>102</c:v>
                </c:pt>
                <c:pt idx="5">
                  <c:v>#N/A</c:v>
                </c:pt>
                <c:pt idx="6">
                  <c:v>#N/A</c:v>
                </c:pt>
                <c:pt idx="7">
                  <c:v>99</c:v>
                </c:pt>
                <c:pt idx="8">
                  <c:v>#N/A</c:v>
                </c:pt>
                <c:pt idx="9">
                  <c:v>#N/A</c:v>
                </c:pt>
                <c:pt idx="10">
                  <c:v>105</c:v>
                </c:pt>
                <c:pt idx="11">
                  <c:v>#N/A</c:v>
                </c:pt>
                <c:pt idx="12">
                  <c:v>#N/A</c:v>
                </c:pt>
                <c:pt idx="13">
                  <c:v>113</c:v>
                </c:pt>
                <c:pt idx="14">
                  <c:v>#N/A</c:v>
                </c:pt>
              </c:numCache>
            </c:numRef>
          </c:val>
          <c:smooth val="0"/>
        </c:ser>
        <c:dLbls>
          <c:showLegendKey val="0"/>
          <c:showVal val="0"/>
          <c:showCatName val="0"/>
          <c:showSerName val="0"/>
          <c:showPercent val="0"/>
          <c:showBubbleSize val="0"/>
        </c:dLbls>
        <c:marker val="1"/>
        <c:smooth val="0"/>
        <c:axId val="131508480"/>
        <c:axId val="131527040"/>
      </c:lineChart>
      <c:catAx>
        <c:axId val="1315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27040"/>
        <c:crosses val="autoZero"/>
        <c:auto val="1"/>
        <c:lblAlgn val="ctr"/>
        <c:lblOffset val="100"/>
        <c:tickLblSkip val="1"/>
        <c:tickMarkSkip val="1"/>
        <c:noMultiLvlLbl val="0"/>
      </c:catAx>
      <c:valAx>
        <c:axId val="13152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0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3815</c:v>
                </c:pt>
                <c:pt idx="5">
                  <c:v>3700</c:v>
                </c:pt>
                <c:pt idx="8">
                  <c:v>4335</c:v>
                </c:pt>
                <c:pt idx="11">
                  <c:v>4280</c:v>
                </c:pt>
                <c:pt idx="14">
                  <c:v>4264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563</c:v>
                </c:pt>
                <c:pt idx="5">
                  <c:v>536</c:v>
                </c:pt>
                <c:pt idx="8">
                  <c:v>533</c:v>
                </c:pt>
                <c:pt idx="11">
                  <c:v>457</c:v>
                </c:pt>
                <c:pt idx="14">
                  <c:v>397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787</c:v>
                </c:pt>
                <c:pt idx="5">
                  <c:v>1003</c:v>
                </c:pt>
                <c:pt idx="8">
                  <c:v>1007</c:v>
                </c:pt>
                <c:pt idx="11">
                  <c:v>1211</c:v>
                </c:pt>
                <c:pt idx="14">
                  <c:v>1355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660</c:v>
                </c:pt>
                <c:pt idx="3">
                  <c:v>661</c:v>
                </c:pt>
                <c:pt idx="6">
                  <c:v>681</c:v>
                </c:pt>
                <c:pt idx="9">
                  <c:v>595</c:v>
                </c:pt>
                <c:pt idx="12">
                  <c:v>555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166</c:v>
                </c:pt>
                <c:pt idx="3">
                  <c:v>149</c:v>
                </c:pt>
                <c:pt idx="6">
                  <c:v>161</c:v>
                </c:pt>
                <c:pt idx="9">
                  <c:v>180</c:v>
                </c:pt>
                <c:pt idx="12">
                  <c:v>162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2095</c:v>
                </c:pt>
                <c:pt idx="3">
                  <c:v>2008</c:v>
                </c:pt>
                <c:pt idx="6">
                  <c:v>1991</c:v>
                </c:pt>
                <c:pt idx="9">
                  <c:v>1956</c:v>
                </c:pt>
                <c:pt idx="12">
                  <c:v>1967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c:v>
                </c:pt>
                <c:pt idx="3">
                  <c:v>8</c:v>
                </c:pt>
                <c:pt idx="6">
                  <c:v>6</c:v>
                </c:pt>
                <c:pt idx="9">
                  <c:v>4</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3284</c:v>
                </c:pt>
                <c:pt idx="3">
                  <c:v>3143</c:v>
                </c:pt>
                <c:pt idx="6">
                  <c:v>4008</c:v>
                </c:pt>
                <c:pt idx="9">
                  <c:v>4032</c:v>
                </c:pt>
                <c:pt idx="12">
                  <c:v>4127</c:v>
                </c:pt>
              </c:numCache>
            </c:numRef>
          </c:val>
        </c:ser>
        <c:dLbls>
          <c:showLegendKey val="0"/>
          <c:showVal val="0"/>
          <c:showCatName val="0"/>
          <c:showSerName val="0"/>
          <c:showPercent val="0"/>
          <c:showBubbleSize val="0"/>
        </c:dLbls>
        <c:gapWidth val="100"/>
        <c:overlap val="100"/>
        <c:axId val="146889344"/>
        <c:axId val="14691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1050</c:v>
                </c:pt>
                <c:pt idx="2">
                  <c:v>#N/A</c:v>
                </c:pt>
                <c:pt idx="3">
                  <c:v>#N/A</c:v>
                </c:pt>
                <c:pt idx="4">
                  <c:v>730</c:v>
                </c:pt>
                <c:pt idx="5">
                  <c:v>#N/A</c:v>
                </c:pt>
                <c:pt idx="6">
                  <c:v>#N/A</c:v>
                </c:pt>
                <c:pt idx="7">
                  <c:v>972</c:v>
                </c:pt>
                <c:pt idx="8">
                  <c:v>#N/A</c:v>
                </c:pt>
                <c:pt idx="9">
                  <c:v>#N/A</c:v>
                </c:pt>
                <c:pt idx="10">
                  <c:v>818</c:v>
                </c:pt>
                <c:pt idx="11">
                  <c:v>#N/A</c:v>
                </c:pt>
                <c:pt idx="12">
                  <c:v>#N/A</c:v>
                </c:pt>
                <c:pt idx="13">
                  <c:v>797</c:v>
                </c:pt>
                <c:pt idx="14">
                  <c:v>#N/A</c:v>
                </c:pt>
              </c:numCache>
            </c:numRef>
          </c:val>
          <c:smooth val="0"/>
        </c:ser>
        <c:dLbls>
          <c:showLegendKey val="0"/>
          <c:showVal val="0"/>
          <c:showCatName val="0"/>
          <c:showSerName val="0"/>
          <c:showPercent val="0"/>
          <c:showBubbleSize val="0"/>
        </c:dLbls>
        <c:marker val="1"/>
        <c:smooth val="0"/>
        <c:axId val="146889344"/>
        <c:axId val="146912000"/>
      </c:lineChart>
      <c:catAx>
        <c:axId val="14688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912000"/>
        <c:crosses val="autoZero"/>
        <c:auto val="1"/>
        <c:lblAlgn val="ctr"/>
        <c:lblOffset val="100"/>
        <c:tickLblSkip val="1"/>
        <c:tickMarkSkip val="1"/>
        <c:noMultiLvlLbl val="0"/>
      </c:catAx>
      <c:valAx>
        <c:axId val="14691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8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3,512
3,487
188.41
4,156,986
4,031,811
114,072
2,076,599
4,126,680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類似団体と比較して地方税のウエイトが低く、財政基盤が弱いことに加え、基幹産業である漁業・水産加工業の不振、公共事業の縮減の影響を受けた建設業の不振に伴い、地方税が減少し</a:t>
          </a:r>
          <a:r>
            <a:rPr lang="en-US" altLang="ja-JP" sz="1100" b="0" i="0" baseline="0">
              <a:solidFill>
                <a:schemeClr val="dk1"/>
              </a:solidFill>
              <a:effectLst/>
              <a:latin typeface="+mn-lt"/>
              <a:ea typeface="+mn-ea"/>
              <a:cs typeface="+mn-cs"/>
            </a:rPr>
            <a:t>0.12</a:t>
          </a:r>
          <a:r>
            <a:rPr lang="ja-JP" altLang="ja-JP" sz="1100" b="0" i="0" baseline="0">
              <a:solidFill>
                <a:schemeClr val="dk1"/>
              </a:solidFill>
              <a:effectLst/>
              <a:latin typeface="+mn-lt"/>
              <a:ea typeface="+mn-ea"/>
              <a:cs typeface="+mn-cs"/>
            </a:rPr>
            <a:t>となり類似団体の平均を下回っている。今後については町税の徴収強化</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までに</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％の向上）による税収アップで歳入の確保に努める。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153609</xdr:rowOff>
    </xdr:from>
    <xdr:to>
      <xdr:col>7</xdr:col>
      <xdr:colOff>152400</xdr:colOff>
      <xdr:row>44</xdr:row>
      <xdr:rowOff>165100</xdr:rowOff>
    </xdr:to>
    <xdr:cxnSp macro="">
      <xdr:nvCxnSpPr>
        <xdr:cNvPr id="69" name="直線コネクタ 68"/>
        <xdr:cNvCxnSpPr/>
      </xdr:nvCxnSpPr>
      <xdr:spPr>
        <a:xfrm>
          <a:off x="4114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142119</xdr:rowOff>
    </xdr:from>
    <xdr:to>
      <xdr:col>6</xdr:col>
      <xdr:colOff>0</xdr:colOff>
      <xdr:row>44</xdr:row>
      <xdr:rowOff>153609</xdr:rowOff>
    </xdr:to>
    <xdr:cxnSp macro="">
      <xdr:nvCxnSpPr>
        <xdr:cNvPr id="72" name="直線コネクタ 71"/>
        <xdr:cNvCxnSpPr/>
      </xdr:nvCxnSpPr>
      <xdr:spPr>
        <a:xfrm>
          <a:off x="3225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142119</xdr:rowOff>
    </xdr:to>
    <xdr:cxnSp macro="">
      <xdr:nvCxnSpPr>
        <xdr:cNvPr id="75" name="直線コネクタ 74"/>
        <xdr:cNvCxnSpPr/>
      </xdr:nvCxnSpPr>
      <xdr:spPr>
        <a:xfrm>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130628</xdr:rowOff>
    </xdr:to>
    <xdr:cxnSp macro="">
      <xdr:nvCxnSpPr>
        <xdr:cNvPr id="78" name="直線コネクタ 77"/>
        <xdr:cNvCxnSpPr/>
      </xdr:nvCxnSpPr>
      <xdr:spPr>
        <a:xfrm>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8" name="円/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102809</xdr:rowOff>
    </xdr:from>
    <xdr:to>
      <xdr:col>6</xdr:col>
      <xdr:colOff>50800</xdr:colOff>
      <xdr:row>45</xdr:row>
      <xdr:rowOff>32959</xdr:rowOff>
    </xdr:to>
    <xdr:sp macro="" textlink="">
      <xdr:nvSpPr>
        <xdr:cNvPr id="90" name="円/楕円 89"/>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17736</xdr:rowOff>
    </xdr:from>
    <xdr:ext cx="736600" cy="259045"/>
    <xdr:sp macro="" textlink="">
      <xdr:nvSpPr>
        <xdr:cNvPr id="91" name="テキスト ボックス 90"/>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91319</xdr:rowOff>
    </xdr:from>
    <xdr:to>
      <xdr:col>4</xdr:col>
      <xdr:colOff>533400</xdr:colOff>
      <xdr:row>45</xdr:row>
      <xdr:rowOff>21469</xdr:rowOff>
    </xdr:to>
    <xdr:sp macro="" textlink="">
      <xdr:nvSpPr>
        <xdr:cNvPr id="92" name="円/楕円 91"/>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6246</xdr:rowOff>
    </xdr:from>
    <xdr:ext cx="762000" cy="259045"/>
    <xdr:sp macro="" textlink="">
      <xdr:nvSpPr>
        <xdr:cNvPr id="93" name="テキスト ボックス 92"/>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6" name="円/楕円 95"/>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7" name="テキスト ボックス 96"/>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類似団体を上回る</a:t>
          </a:r>
          <a:r>
            <a:rPr lang="en-US" altLang="ja-JP" sz="1100" b="0" i="0" baseline="0">
              <a:solidFill>
                <a:schemeClr val="dk1"/>
              </a:solidFill>
              <a:effectLst/>
              <a:latin typeface="+mn-lt"/>
              <a:ea typeface="+mn-ea"/>
              <a:cs typeface="+mn-cs"/>
            </a:rPr>
            <a:t>81.9</a:t>
          </a:r>
          <a:r>
            <a:rPr lang="ja-JP" altLang="ja-JP" sz="1100" b="0" i="0" baseline="0">
              <a:solidFill>
                <a:schemeClr val="dk1"/>
              </a:solidFill>
              <a:effectLst/>
              <a:latin typeface="+mn-lt"/>
              <a:ea typeface="+mn-ea"/>
              <a:cs typeface="+mn-cs"/>
            </a:rPr>
            <a:t>％であり、その主な要因は昨年より</a:t>
          </a:r>
          <a:r>
            <a:rPr lang="ja-JP" altLang="en-US" sz="1100" b="0" i="0" baseline="0">
              <a:solidFill>
                <a:schemeClr val="dk1"/>
              </a:solidFill>
              <a:effectLst/>
              <a:latin typeface="+mn-lt"/>
              <a:ea typeface="+mn-ea"/>
              <a:cs typeface="+mn-cs"/>
            </a:rPr>
            <a:t>投資的経費</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117.3</a:t>
          </a:r>
          <a:r>
            <a:rPr lang="ja-JP" altLang="ja-JP" sz="1100" b="0" i="0" baseline="0">
              <a:solidFill>
                <a:schemeClr val="dk1"/>
              </a:solidFill>
              <a:effectLst/>
              <a:latin typeface="+mn-lt"/>
              <a:ea typeface="+mn-ea"/>
              <a:cs typeface="+mn-cs"/>
            </a:rPr>
            <a:t>％増加したことが影響したためである。今後については義務的経費の削減及び町税などの収納率を向上させ財源の確保に努める。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60053</xdr:rowOff>
    </xdr:from>
    <xdr:to>
      <xdr:col>7</xdr:col>
      <xdr:colOff>152400</xdr:colOff>
      <xdr:row>64</xdr:row>
      <xdr:rowOff>63500</xdr:rowOff>
    </xdr:to>
    <xdr:cxnSp macro="">
      <xdr:nvCxnSpPr>
        <xdr:cNvPr id="134" name="直線コネクタ 133"/>
        <xdr:cNvCxnSpPr/>
      </xdr:nvCxnSpPr>
      <xdr:spPr>
        <a:xfrm flipV="1">
          <a:off x="4114800" y="1103285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86921</xdr:rowOff>
    </xdr:from>
    <xdr:ext cx="762000" cy="259045"/>
    <xdr:sp macro="" textlink="">
      <xdr:nvSpPr>
        <xdr:cNvPr id="135" name="財政構造の弾力性平均値テキスト"/>
        <xdr:cNvSpPr txBox="1"/>
      </xdr:nvSpPr>
      <xdr:spPr>
        <a:xfrm>
          <a:off x="5041900" y="1071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64</xdr:row>
      <xdr:rowOff>63500</xdr:rowOff>
    </xdr:to>
    <xdr:cxnSp macro="">
      <xdr:nvCxnSpPr>
        <xdr:cNvPr id="137" name="直線コネクタ 136"/>
        <xdr:cNvCxnSpPr/>
      </xdr:nvCxnSpPr>
      <xdr:spPr>
        <a:xfrm>
          <a:off x="3225800" y="10963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69323</xdr:rowOff>
    </xdr:from>
    <xdr:ext cx="736600" cy="259045"/>
    <xdr:sp macro="" textlink="">
      <xdr:nvSpPr>
        <xdr:cNvPr id="139" name="テキスト ボックス 138"/>
        <xdr:cNvSpPr txBox="1"/>
      </xdr:nvSpPr>
      <xdr:spPr>
        <a:xfrm>
          <a:off x="3733800" y="106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93617</xdr:rowOff>
    </xdr:from>
    <xdr:to>
      <xdr:col>4</xdr:col>
      <xdr:colOff>482600</xdr:colOff>
      <xdr:row>63</xdr:row>
      <xdr:rowOff>162560</xdr:rowOff>
    </xdr:to>
    <xdr:cxnSp macro="">
      <xdr:nvCxnSpPr>
        <xdr:cNvPr id="140" name="直線コネクタ 139"/>
        <xdr:cNvCxnSpPr/>
      </xdr:nvCxnSpPr>
      <xdr:spPr>
        <a:xfrm>
          <a:off x="2336800" y="1089496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37028</xdr:rowOff>
    </xdr:from>
    <xdr:ext cx="762000" cy="259045"/>
    <xdr:sp macro="" textlink="">
      <xdr:nvSpPr>
        <xdr:cNvPr id="142" name="テキスト ボックス 141"/>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93617</xdr:rowOff>
    </xdr:from>
    <xdr:to>
      <xdr:col>3</xdr:col>
      <xdr:colOff>279400</xdr:colOff>
      <xdr:row>63</xdr:row>
      <xdr:rowOff>162560</xdr:rowOff>
    </xdr:to>
    <xdr:cxnSp macro="">
      <xdr:nvCxnSpPr>
        <xdr:cNvPr id="143" name="直線コネクタ 142"/>
        <xdr:cNvCxnSpPr/>
      </xdr:nvCxnSpPr>
      <xdr:spPr>
        <a:xfrm flipV="1">
          <a:off x="1447800" y="1089496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45" name="テキスト ボックス 144"/>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157678</xdr:rowOff>
    </xdr:from>
    <xdr:ext cx="762000" cy="259045"/>
    <xdr:sp macro="" textlink="">
      <xdr:nvSpPr>
        <xdr:cNvPr id="147" name="テキスト ボックス 146"/>
        <xdr:cNvSpPr txBox="1"/>
      </xdr:nvSpPr>
      <xdr:spPr>
        <a:xfrm>
          <a:off x="1066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9253</xdr:rowOff>
    </xdr:from>
    <xdr:to>
      <xdr:col>7</xdr:col>
      <xdr:colOff>203200</xdr:colOff>
      <xdr:row>64</xdr:row>
      <xdr:rowOff>110853</xdr:rowOff>
    </xdr:to>
    <xdr:sp macro="" textlink="">
      <xdr:nvSpPr>
        <xdr:cNvPr id="153" name="円/楕円 152"/>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152780</xdr:rowOff>
    </xdr:from>
    <xdr:ext cx="762000" cy="259045"/>
    <xdr:sp macro="" textlink="">
      <xdr:nvSpPr>
        <xdr:cNvPr id="154" name="財政構造の弾力性該当値テキスト"/>
        <xdr:cNvSpPr txBox="1"/>
      </xdr:nvSpPr>
      <xdr:spPr>
        <a:xfrm>
          <a:off x="5041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5" name="円/楕円 154"/>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6" name="テキスト ボックス 155"/>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7" name="円/楕円 156"/>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52087</xdr:rowOff>
    </xdr:from>
    <xdr:ext cx="762000" cy="259045"/>
    <xdr:sp macro="" textlink="">
      <xdr:nvSpPr>
        <xdr:cNvPr id="158" name="テキスト ボックス 157"/>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42817</xdr:rowOff>
    </xdr:from>
    <xdr:to>
      <xdr:col>3</xdr:col>
      <xdr:colOff>330200</xdr:colOff>
      <xdr:row>63</xdr:row>
      <xdr:rowOff>144417</xdr:rowOff>
    </xdr:to>
    <xdr:sp macro="" textlink="">
      <xdr:nvSpPr>
        <xdr:cNvPr id="159" name="円/楕円 158"/>
        <xdr:cNvSpPr/>
      </xdr:nvSpPr>
      <xdr:spPr>
        <a:xfrm>
          <a:off x="2286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154594</xdr:rowOff>
    </xdr:from>
    <xdr:ext cx="762000" cy="259045"/>
    <xdr:sp macro="" textlink="">
      <xdr:nvSpPr>
        <xdr:cNvPr id="160" name="テキスト ボックス 159"/>
        <xdr:cNvSpPr txBox="1"/>
      </xdr:nvSpPr>
      <xdr:spPr>
        <a:xfrm>
          <a:off x="1955800" y="106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61" name="円/楕円 160"/>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62" name="テキスト ボックス 161"/>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[275,431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類似団体を下回る状況にあるが、北海道平均を大きく上回っている。類似団体より経費を要している維持補修費の抑制に努める。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110209</xdr:rowOff>
    </xdr:from>
    <xdr:to>
      <xdr:col>7</xdr:col>
      <xdr:colOff>152400</xdr:colOff>
      <xdr:row>82</xdr:row>
      <xdr:rowOff>110998</xdr:rowOff>
    </xdr:to>
    <xdr:cxnSp macro="">
      <xdr:nvCxnSpPr>
        <xdr:cNvPr id="196" name="直線コネクタ 195"/>
        <xdr:cNvCxnSpPr/>
      </xdr:nvCxnSpPr>
      <xdr:spPr>
        <a:xfrm>
          <a:off x="4114800" y="14169109"/>
          <a:ext cx="8382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92061</xdr:rowOff>
    </xdr:from>
    <xdr:to>
      <xdr:col>6</xdr:col>
      <xdr:colOff>0</xdr:colOff>
      <xdr:row>82</xdr:row>
      <xdr:rowOff>110209</xdr:rowOff>
    </xdr:to>
    <xdr:cxnSp macro="">
      <xdr:nvCxnSpPr>
        <xdr:cNvPr id="199" name="直線コネクタ 198"/>
        <xdr:cNvCxnSpPr/>
      </xdr:nvCxnSpPr>
      <xdr:spPr>
        <a:xfrm>
          <a:off x="3225800" y="14150961"/>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64123</xdr:rowOff>
    </xdr:from>
    <xdr:to>
      <xdr:col>4</xdr:col>
      <xdr:colOff>482600</xdr:colOff>
      <xdr:row>82</xdr:row>
      <xdr:rowOff>92061</xdr:rowOff>
    </xdr:to>
    <xdr:cxnSp macro="">
      <xdr:nvCxnSpPr>
        <xdr:cNvPr id="202" name="直線コネクタ 201"/>
        <xdr:cNvCxnSpPr/>
      </xdr:nvCxnSpPr>
      <xdr:spPr>
        <a:xfrm>
          <a:off x="2336800" y="14123023"/>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14081</xdr:rowOff>
    </xdr:from>
    <xdr:ext cx="762000" cy="259045"/>
    <xdr:sp macro="" textlink="">
      <xdr:nvSpPr>
        <xdr:cNvPr id="204" name="テキスト ボックス 203"/>
        <xdr:cNvSpPr txBox="1"/>
      </xdr:nvSpPr>
      <xdr:spPr>
        <a:xfrm>
          <a:off x="2844800" y="142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56600</xdr:rowOff>
    </xdr:from>
    <xdr:to>
      <xdr:col>3</xdr:col>
      <xdr:colOff>279400</xdr:colOff>
      <xdr:row>82</xdr:row>
      <xdr:rowOff>64123</xdr:rowOff>
    </xdr:to>
    <xdr:cxnSp macro="">
      <xdr:nvCxnSpPr>
        <xdr:cNvPr id="205" name="直線コネクタ 204"/>
        <xdr:cNvCxnSpPr/>
      </xdr:nvCxnSpPr>
      <xdr:spPr>
        <a:xfrm>
          <a:off x="1447800" y="14115500"/>
          <a:ext cx="889000" cy="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144870</xdr:rowOff>
    </xdr:from>
    <xdr:ext cx="762000" cy="259045"/>
    <xdr:sp macro="" textlink="">
      <xdr:nvSpPr>
        <xdr:cNvPr id="207" name="テキスト ボックス 206"/>
        <xdr:cNvSpPr txBox="1"/>
      </xdr:nvSpPr>
      <xdr:spPr>
        <a:xfrm>
          <a:off x="1955800" y="1420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130289</xdr:rowOff>
    </xdr:from>
    <xdr:ext cx="762000" cy="259045"/>
    <xdr:sp macro="" textlink="">
      <xdr:nvSpPr>
        <xdr:cNvPr id="209" name="テキスト ボックス 208"/>
        <xdr:cNvSpPr txBox="1"/>
      </xdr:nvSpPr>
      <xdr:spPr>
        <a:xfrm>
          <a:off x="1066800" y="1418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60198</xdr:rowOff>
    </xdr:from>
    <xdr:to>
      <xdr:col>7</xdr:col>
      <xdr:colOff>203200</xdr:colOff>
      <xdr:row>82</xdr:row>
      <xdr:rowOff>161798</xdr:rowOff>
    </xdr:to>
    <xdr:sp macro="" textlink="">
      <xdr:nvSpPr>
        <xdr:cNvPr id="215" name="円/楕円 214"/>
        <xdr:cNvSpPr/>
      </xdr:nvSpPr>
      <xdr:spPr>
        <a:xfrm>
          <a:off x="4902200" y="141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152925</xdr:rowOff>
    </xdr:from>
    <xdr:ext cx="762000" cy="259045"/>
    <xdr:sp macro="" textlink="">
      <xdr:nvSpPr>
        <xdr:cNvPr id="216" name="人件費・物件費等の状況該当値テキスト"/>
        <xdr:cNvSpPr txBox="1"/>
      </xdr:nvSpPr>
      <xdr:spPr>
        <a:xfrm>
          <a:off x="5041900" y="1404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275,431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59409</xdr:rowOff>
    </xdr:from>
    <xdr:to>
      <xdr:col>6</xdr:col>
      <xdr:colOff>50800</xdr:colOff>
      <xdr:row>82</xdr:row>
      <xdr:rowOff>161009</xdr:rowOff>
    </xdr:to>
    <xdr:sp macro="" textlink="">
      <xdr:nvSpPr>
        <xdr:cNvPr id="217" name="円/楕円 216"/>
        <xdr:cNvSpPr/>
      </xdr:nvSpPr>
      <xdr:spPr>
        <a:xfrm>
          <a:off x="4064000" y="1411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171186</xdr:rowOff>
    </xdr:from>
    <xdr:ext cx="736600" cy="259045"/>
    <xdr:sp macro="" textlink="">
      <xdr:nvSpPr>
        <xdr:cNvPr id="218" name="テキスト ボックス 217"/>
        <xdr:cNvSpPr txBox="1"/>
      </xdr:nvSpPr>
      <xdr:spPr>
        <a:xfrm>
          <a:off x="3733800" y="13887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274,843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41261</xdr:rowOff>
    </xdr:from>
    <xdr:to>
      <xdr:col>4</xdr:col>
      <xdr:colOff>533400</xdr:colOff>
      <xdr:row>82</xdr:row>
      <xdr:rowOff>142861</xdr:rowOff>
    </xdr:to>
    <xdr:sp macro="" textlink="">
      <xdr:nvSpPr>
        <xdr:cNvPr id="219" name="円/楕円 218"/>
        <xdr:cNvSpPr/>
      </xdr:nvSpPr>
      <xdr:spPr>
        <a:xfrm>
          <a:off x="3175000" y="141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153038</xdr:rowOff>
    </xdr:from>
    <xdr:ext cx="762000" cy="259045"/>
    <xdr:sp macro="" textlink="">
      <xdr:nvSpPr>
        <xdr:cNvPr id="220" name="テキスト ボックス 219"/>
        <xdr:cNvSpPr txBox="1"/>
      </xdr:nvSpPr>
      <xdr:spPr>
        <a:xfrm>
          <a:off x="2844800" y="1386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261,305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13323</xdr:rowOff>
    </xdr:from>
    <xdr:to>
      <xdr:col>3</xdr:col>
      <xdr:colOff>330200</xdr:colOff>
      <xdr:row>82</xdr:row>
      <xdr:rowOff>114923</xdr:rowOff>
    </xdr:to>
    <xdr:sp macro="" textlink="">
      <xdr:nvSpPr>
        <xdr:cNvPr id="221" name="円/楕円 220"/>
        <xdr:cNvSpPr/>
      </xdr:nvSpPr>
      <xdr:spPr>
        <a:xfrm>
          <a:off x="2286000" y="1407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125100</xdr:rowOff>
    </xdr:from>
    <xdr:ext cx="762000" cy="259045"/>
    <xdr:sp macro="" textlink="">
      <xdr:nvSpPr>
        <xdr:cNvPr id="222" name="テキスト ボックス 221"/>
        <xdr:cNvSpPr txBox="1"/>
      </xdr:nvSpPr>
      <xdr:spPr>
        <a:xfrm>
          <a:off x="1955800" y="1384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5800</xdr:rowOff>
    </xdr:from>
    <xdr:to>
      <xdr:col>2</xdr:col>
      <xdr:colOff>127000</xdr:colOff>
      <xdr:row>82</xdr:row>
      <xdr:rowOff>107400</xdr:rowOff>
    </xdr:to>
    <xdr:sp macro="" textlink="">
      <xdr:nvSpPr>
        <xdr:cNvPr id="223" name="円/楕円 222"/>
        <xdr:cNvSpPr/>
      </xdr:nvSpPr>
      <xdr:spPr>
        <a:xfrm>
          <a:off x="1397000" y="140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117577</xdr:rowOff>
    </xdr:from>
    <xdr:ext cx="762000" cy="259045"/>
    <xdr:sp macro="" textlink="">
      <xdr:nvSpPr>
        <xdr:cNvPr id="224" name="テキスト ボックス 223"/>
        <xdr:cNvSpPr txBox="1"/>
      </xdr:nvSpPr>
      <xdr:spPr>
        <a:xfrm>
          <a:off x="1066800" y="138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類似団体を</a:t>
          </a:r>
          <a:r>
            <a:rPr lang="ja-JP" altLang="en-US" sz="1100" b="0" i="0" baseline="0">
              <a:solidFill>
                <a:schemeClr val="dk1"/>
              </a:solidFill>
              <a:effectLst/>
              <a:latin typeface="+mn-lt"/>
              <a:ea typeface="+mn-ea"/>
              <a:cs typeface="+mn-cs"/>
            </a:rPr>
            <a:t>やや</a:t>
          </a:r>
          <a:r>
            <a:rPr lang="ja-JP" altLang="ja-JP" sz="1100" b="0" i="0" baseline="0">
              <a:solidFill>
                <a:schemeClr val="dk1"/>
              </a:solidFill>
              <a:effectLst/>
              <a:latin typeface="+mn-lt"/>
              <a:ea typeface="+mn-ea"/>
              <a:cs typeface="+mn-cs"/>
            </a:rPr>
            <a:t>上回る</a:t>
          </a:r>
          <a:r>
            <a:rPr lang="en-US" altLang="ja-JP" sz="1100" b="0" i="0" baseline="0">
              <a:solidFill>
                <a:schemeClr val="dk1"/>
              </a:solidFill>
              <a:effectLst/>
              <a:latin typeface="+mn-lt"/>
              <a:ea typeface="+mn-ea"/>
              <a:cs typeface="+mn-cs"/>
            </a:rPr>
            <a:t>95.0</a:t>
          </a:r>
          <a:r>
            <a:rPr lang="ja-JP" altLang="ja-JP" sz="1100" b="0" i="0" baseline="0">
              <a:solidFill>
                <a:schemeClr val="dk1"/>
              </a:solidFill>
              <a:effectLst/>
              <a:latin typeface="+mn-lt"/>
              <a:ea typeface="+mn-ea"/>
              <a:cs typeface="+mn-cs"/>
            </a:rPr>
            <a:t>％であるが、</a:t>
          </a:r>
          <a:r>
            <a:rPr lang="ja-JP" altLang="en-US" sz="1100" b="0" i="0" u="none" strike="noStrike" baseline="0" smtClean="0">
              <a:solidFill>
                <a:schemeClr val="dk1"/>
              </a:solidFill>
              <a:latin typeface="+mn-lt"/>
              <a:ea typeface="+mn-ea"/>
              <a:cs typeface="+mn-cs"/>
            </a:rPr>
            <a:t>国からの要請等を踏まえ７月以降</a:t>
          </a:r>
          <a:r>
            <a:rPr lang="ja-JP" altLang="ja-JP" sz="1100" b="0" i="0" baseline="0">
              <a:solidFill>
                <a:schemeClr val="dk1"/>
              </a:solidFill>
              <a:effectLst/>
              <a:latin typeface="+mn-lt"/>
              <a:ea typeface="+mn-ea"/>
              <a:cs typeface="+mn-cs"/>
            </a:rPr>
            <a:t>給与削減一律</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実施した。</a:t>
          </a:r>
          <a:r>
            <a:rPr lang="ja-JP" altLang="ja-JP" sz="1100" b="0" i="0" baseline="0">
              <a:solidFill>
                <a:schemeClr val="dk1"/>
              </a:solidFill>
              <a:effectLst/>
              <a:latin typeface="+mn-lt"/>
              <a:ea typeface="+mn-ea"/>
              <a:cs typeface="+mn-cs"/>
            </a:rPr>
            <a:t>今後についても行政の質を維持しつつ適正な給与水準の管理に努める。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89</xdr:row>
      <xdr:rowOff>93980</xdr:rowOff>
    </xdr:to>
    <xdr:cxnSp macro="">
      <xdr:nvCxnSpPr>
        <xdr:cNvPr id="258" name="直線コネクタ 257"/>
        <xdr:cNvCxnSpPr/>
      </xdr:nvCxnSpPr>
      <xdr:spPr>
        <a:xfrm flipV="1">
          <a:off x="16179800" y="14605000"/>
          <a:ext cx="8382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9"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139277</xdr:rowOff>
    </xdr:from>
    <xdr:to>
      <xdr:col>23</xdr:col>
      <xdr:colOff>406400</xdr:colOff>
      <xdr:row>89</xdr:row>
      <xdr:rowOff>93980</xdr:rowOff>
    </xdr:to>
    <xdr:cxnSp macro="">
      <xdr:nvCxnSpPr>
        <xdr:cNvPr id="261" name="直線コネクタ 260"/>
        <xdr:cNvCxnSpPr/>
      </xdr:nvCxnSpPr>
      <xdr:spPr>
        <a:xfrm>
          <a:off x="15290800" y="1505542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63" name="テキスト ボックス 262"/>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87</xdr:row>
      <xdr:rowOff>139277</xdr:rowOff>
    </xdr:to>
    <xdr:cxnSp macro="">
      <xdr:nvCxnSpPr>
        <xdr:cNvPr id="264" name="直線コネクタ 263"/>
        <xdr:cNvCxnSpPr/>
      </xdr:nvCxnSpPr>
      <xdr:spPr>
        <a:xfrm>
          <a:off x="14401800" y="14444134"/>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66" name="テキスト ボックス 265"/>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162561</xdr:rowOff>
    </xdr:from>
    <xdr:to>
      <xdr:col>21</xdr:col>
      <xdr:colOff>0</xdr:colOff>
      <xdr:row>84</xdr:row>
      <xdr:rowOff>42334</xdr:rowOff>
    </xdr:to>
    <xdr:cxnSp macro="">
      <xdr:nvCxnSpPr>
        <xdr:cNvPr id="267" name="直線コネクタ 266"/>
        <xdr:cNvCxnSpPr/>
      </xdr:nvCxnSpPr>
      <xdr:spPr>
        <a:xfrm>
          <a:off x="13512800" y="14050011"/>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138854</xdr:rowOff>
    </xdr:from>
    <xdr:to>
      <xdr:col>21</xdr:col>
      <xdr:colOff>50800</xdr:colOff>
      <xdr:row>84</xdr:row>
      <xdr:rowOff>69004</xdr:rowOff>
    </xdr:to>
    <xdr:sp macro="" textlink="">
      <xdr:nvSpPr>
        <xdr:cNvPr id="268" name="フローチャート : 判断 267"/>
        <xdr:cNvSpPr/>
      </xdr:nvSpPr>
      <xdr:spPr>
        <a:xfrm>
          <a:off x="14351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79181</xdr:rowOff>
    </xdr:from>
    <xdr:ext cx="762000" cy="259045"/>
    <xdr:sp macro="" textlink="">
      <xdr:nvSpPr>
        <xdr:cNvPr id="269" name="テキスト ボックス 268"/>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0" name="フローチャート : 判断 269"/>
        <xdr:cNvSpPr/>
      </xdr:nvSpPr>
      <xdr:spPr>
        <a:xfrm>
          <a:off x="13462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71" name="テキスト ボックス 270"/>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7" name="円/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8"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43180</xdr:rowOff>
    </xdr:from>
    <xdr:to>
      <xdr:col>23</xdr:col>
      <xdr:colOff>457200</xdr:colOff>
      <xdr:row>89</xdr:row>
      <xdr:rowOff>144780</xdr:rowOff>
    </xdr:to>
    <xdr:sp macro="" textlink="">
      <xdr:nvSpPr>
        <xdr:cNvPr id="279" name="円/楕円 278"/>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129557</xdr:rowOff>
    </xdr:from>
    <xdr:ext cx="736600" cy="259045"/>
    <xdr:sp macro="" textlink="">
      <xdr:nvSpPr>
        <xdr:cNvPr id="280" name="テキスト ボックス 279"/>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88477</xdr:rowOff>
    </xdr:from>
    <xdr:to>
      <xdr:col>22</xdr:col>
      <xdr:colOff>254000</xdr:colOff>
      <xdr:row>88</xdr:row>
      <xdr:rowOff>18627</xdr:rowOff>
    </xdr:to>
    <xdr:sp macro="" textlink="">
      <xdr:nvSpPr>
        <xdr:cNvPr id="281" name="円/楕円 280"/>
        <xdr:cNvSpPr/>
      </xdr:nvSpPr>
      <xdr:spPr>
        <a:xfrm>
          <a:off x="15240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28804</xdr:rowOff>
    </xdr:from>
    <xdr:ext cx="762000" cy="259045"/>
    <xdr:sp macro="" textlink="">
      <xdr:nvSpPr>
        <xdr:cNvPr id="282" name="テキスト ボックス 281"/>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4" name="テキスト ボックス 283"/>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111761</xdr:rowOff>
    </xdr:from>
    <xdr:to>
      <xdr:col>19</xdr:col>
      <xdr:colOff>533400</xdr:colOff>
      <xdr:row>82</xdr:row>
      <xdr:rowOff>41911</xdr:rowOff>
    </xdr:to>
    <xdr:sp macro="" textlink="">
      <xdr:nvSpPr>
        <xdr:cNvPr id="285" name="円/楕円 284"/>
        <xdr:cNvSpPr/>
      </xdr:nvSpPr>
      <xdr:spPr>
        <a:xfrm>
          <a:off x="13462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52088</xdr:rowOff>
    </xdr:from>
    <xdr:ext cx="762000" cy="259045"/>
    <xdr:sp macro="" textlink="">
      <xdr:nvSpPr>
        <xdr:cNvPr id="286" name="テキスト ボックス 285"/>
        <xdr:cNvSpPr txBox="1"/>
      </xdr:nvSpPr>
      <xdr:spPr>
        <a:xfrm>
          <a:off x="13131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類似団体をやや</a:t>
          </a:r>
          <a:r>
            <a:rPr lang="ja-JP" altLang="en-US" sz="1100" b="0" i="0" baseline="0">
              <a:solidFill>
                <a:schemeClr val="dk1"/>
              </a:solidFill>
              <a:effectLst/>
              <a:latin typeface="+mn-lt"/>
              <a:ea typeface="+mn-ea"/>
              <a:cs typeface="+mn-cs"/>
            </a:rPr>
            <a:t>上回る</a:t>
          </a:r>
          <a:r>
            <a:rPr lang="ja-JP" altLang="ja-JP" sz="1100" b="0" i="0" baseline="0">
              <a:solidFill>
                <a:schemeClr val="dk1"/>
              </a:solidFill>
              <a:effectLst/>
              <a:latin typeface="+mn-lt"/>
              <a:ea typeface="+mn-ea"/>
              <a:cs typeface="+mn-cs"/>
            </a:rPr>
            <a:t>状況にある。平成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年度からの第２次行財政構造改革プランに基づき、行政サービスを維持しつつ、事務事業の見直しなどにより職員数の削減を図り、適正な定員管理に努める。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161459</xdr:rowOff>
    </xdr:from>
    <xdr:to>
      <xdr:col>24</xdr:col>
      <xdr:colOff>558800</xdr:colOff>
      <xdr:row>60</xdr:row>
      <xdr:rowOff>22987</xdr:rowOff>
    </xdr:to>
    <xdr:cxnSp macro="">
      <xdr:nvCxnSpPr>
        <xdr:cNvPr id="321" name="直線コネクタ 320"/>
        <xdr:cNvCxnSpPr/>
      </xdr:nvCxnSpPr>
      <xdr:spPr>
        <a:xfrm>
          <a:off x="16179800" y="10277009"/>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138045</xdr:rowOff>
    </xdr:from>
    <xdr:ext cx="762000" cy="259045"/>
    <xdr:sp macro="" textlink="">
      <xdr:nvSpPr>
        <xdr:cNvPr id="322" name="定員管理の状況平均値テキスト"/>
        <xdr:cNvSpPr txBox="1"/>
      </xdr:nvSpPr>
      <xdr:spPr>
        <a:xfrm>
          <a:off x="17106900" y="1008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157438</xdr:rowOff>
    </xdr:from>
    <xdr:to>
      <xdr:col>23</xdr:col>
      <xdr:colOff>406400</xdr:colOff>
      <xdr:row>59</xdr:row>
      <xdr:rowOff>161459</xdr:rowOff>
    </xdr:to>
    <xdr:cxnSp macro="">
      <xdr:nvCxnSpPr>
        <xdr:cNvPr id="324" name="直線コネクタ 323"/>
        <xdr:cNvCxnSpPr/>
      </xdr:nvCxnSpPr>
      <xdr:spPr>
        <a:xfrm>
          <a:off x="15290800" y="102729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30412</xdr:rowOff>
    </xdr:from>
    <xdr:ext cx="736600" cy="259045"/>
    <xdr:sp macro="" textlink="">
      <xdr:nvSpPr>
        <xdr:cNvPr id="326" name="テキスト ボックス 325"/>
        <xdr:cNvSpPr txBox="1"/>
      </xdr:nvSpPr>
      <xdr:spPr>
        <a:xfrm>
          <a:off x="15798800" y="1031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126873</xdr:rowOff>
    </xdr:from>
    <xdr:to>
      <xdr:col>22</xdr:col>
      <xdr:colOff>203200</xdr:colOff>
      <xdr:row>59</xdr:row>
      <xdr:rowOff>157438</xdr:rowOff>
    </xdr:to>
    <xdr:cxnSp macro="">
      <xdr:nvCxnSpPr>
        <xdr:cNvPr id="327" name="直線コネクタ 326"/>
        <xdr:cNvCxnSpPr/>
      </xdr:nvCxnSpPr>
      <xdr:spPr>
        <a:xfrm>
          <a:off x="14401800" y="10242423"/>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22369</xdr:rowOff>
    </xdr:from>
    <xdr:ext cx="762000" cy="259045"/>
    <xdr:sp macro="" textlink="">
      <xdr:nvSpPr>
        <xdr:cNvPr id="329" name="テキスト ボックス 328"/>
        <xdr:cNvSpPr txBox="1"/>
      </xdr:nvSpPr>
      <xdr:spPr>
        <a:xfrm>
          <a:off x="149098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84244</xdr:rowOff>
    </xdr:from>
    <xdr:to>
      <xdr:col>21</xdr:col>
      <xdr:colOff>0</xdr:colOff>
      <xdr:row>59</xdr:row>
      <xdr:rowOff>126873</xdr:rowOff>
    </xdr:to>
    <xdr:cxnSp macro="">
      <xdr:nvCxnSpPr>
        <xdr:cNvPr id="330" name="直線コネクタ 329"/>
        <xdr:cNvCxnSpPr/>
      </xdr:nvCxnSpPr>
      <xdr:spPr>
        <a:xfrm>
          <a:off x="13512800" y="10199794"/>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31" name="フローチャート : 判断 330"/>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15998</xdr:rowOff>
    </xdr:from>
    <xdr:ext cx="762000" cy="259045"/>
    <xdr:sp macro="" textlink="">
      <xdr:nvSpPr>
        <xdr:cNvPr id="332" name="テキスト ボックス 331"/>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3" name="フローチャート : 判断 332"/>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166874</xdr:rowOff>
    </xdr:from>
    <xdr:ext cx="762000" cy="259045"/>
    <xdr:sp macro="" textlink="">
      <xdr:nvSpPr>
        <xdr:cNvPr id="334" name="テキスト ボックス 333"/>
        <xdr:cNvSpPr txBox="1"/>
      </xdr:nvSpPr>
      <xdr:spPr>
        <a:xfrm>
          <a:off x="13131800" y="1028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143637</xdr:rowOff>
    </xdr:from>
    <xdr:to>
      <xdr:col>24</xdr:col>
      <xdr:colOff>609600</xdr:colOff>
      <xdr:row>60</xdr:row>
      <xdr:rowOff>73787</xdr:rowOff>
    </xdr:to>
    <xdr:sp macro="" textlink="">
      <xdr:nvSpPr>
        <xdr:cNvPr id="340" name="円/楕円 339"/>
        <xdr:cNvSpPr/>
      </xdr:nvSpPr>
      <xdr:spPr>
        <a:xfrm>
          <a:off x="169672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115714</xdr:rowOff>
    </xdr:from>
    <xdr:ext cx="762000" cy="259045"/>
    <xdr:sp macro="" textlink="">
      <xdr:nvSpPr>
        <xdr:cNvPr id="341" name="定員管理の状況該当値テキスト"/>
        <xdr:cNvSpPr txBox="1"/>
      </xdr:nvSpPr>
      <xdr:spPr>
        <a:xfrm>
          <a:off x="17106900" y="1023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110659</xdr:rowOff>
    </xdr:from>
    <xdr:to>
      <xdr:col>23</xdr:col>
      <xdr:colOff>457200</xdr:colOff>
      <xdr:row>60</xdr:row>
      <xdr:rowOff>40809</xdr:rowOff>
    </xdr:to>
    <xdr:sp macro="" textlink="">
      <xdr:nvSpPr>
        <xdr:cNvPr id="342" name="円/楕円 341"/>
        <xdr:cNvSpPr/>
      </xdr:nvSpPr>
      <xdr:spPr>
        <a:xfrm>
          <a:off x="16129000" y="102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50986</xdr:rowOff>
    </xdr:from>
    <xdr:ext cx="736600" cy="259045"/>
    <xdr:sp macro="" textlink="">
      <xdr:nvSpPr>
        <xdr:cNvPr id="343" name="テキスト ボックス 342"/>
        <xdr:cNvSpPr txBox="1"/>
      </xdr:nvSpPr>
      <xdr:spPr>
        <a:xfrm>
          <a:off x="15798800" y="9995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106638</xdr:rowOff>
    </xdr:from>
    <xdr:to>
      <xdr:col>22</xdr:col>
      <xdr:colOff>254000</xdr:colOff>
      <xdr:row>60</xdr:row>
      <xdr:rowOff>36788</xdr:rowOff>
    </xdr:to>
    <xdr:sp macro="" textlink="">
      <xdr:nvSpPr>
        <xdr:cNvPr id="344" name="円/楕円 343"/>
        <xdr:cNvSpPr/>
      </xdr:nvSpPr>
      <xdr:spPr>
        <a:xfrm>
          <a:off x="152400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46965</xdr:rowOff>
    </xdr:from>
    <xdr:ext cx="762000" cy="259045"/>
    <xdr:sp macro="" textlink="">
      <xdr:nvSpPr>
        <xdr:cNvPr id="345" name="テキスト ボックス 344"/>
        <xdr:cNvSpPr txBox="1"/>
      </xdr:nvSpPr>
      <xdr:spPr>
        <a:xfrm>
          <a:off x="14909800" y="999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76073</xdr:rowOff>
    </xdr:from>
    <xdr:to>
      <xdr:col>21</xdr:col>
      <xdr:colOff>50800</xdr:colOff>
      <xdr:row>60</xdr:row>
      <xdr:rowOff>6223</xdr:rowOff>
    </xdr:to>
    <xdr:sp macro="" textlink="">
      <xdr:nvSpPr>
        <xdr:cNvPr id="346" name="円/楕円 345"/>
        <xdr:cNvSpPr/>
      </xdr:nvSpPr>
      <xdr:spPr>
        <a:xfrm>
          <a:off x="14351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162450</xdr:rowOff>
    </xdr:from>
    <xdr:ext cx="762000" cy="259045"/>
    <xdr:sp macro="" textlink="">
      <xdr:nvSpPr>
        <xdr:cNvPr id="347" name="テキスト ボックス 346"/>
        <xdr:cNvSpPr txBox="1"/>
      </xdr:nvSpPr>
      <xdr:spPr>
        <a:xfrm>
          <a:off x="14020800" y="1027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33444</xdr:rowOff>
    </xdr:from>
    <xdr:to>
      <xdr:col>19</xdr:col>
      <xdr:colOff>533400</xdr:colOff>
      <xdr:row>59</xdr:row>
      <xdr:rowOff>135044</xdr:rowOff>
    </xdr:to>
    <xdr:sp macro="" textlink="">
      <xdr:nvSpPr>
        <xdr:cNvPr id="348" name="円/楕円 347"/>
        <xdr:cNvSpPr/>
      </xdr:nvSpPr>
      <xdr:spPr>
        <a:xfrm>
          <a:off x="13462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145221</xdr:rowOff>
    </xdr:from>
    <xdr:ext cx="762000" cy="259045"/>
    <xdr:sp macro="" textlink="">
      <xdr:nvSpPr>
        <xdr:cNvPr id="349" name="テキスト ボックス 348"/>
        <xdr:cNvSpPr txBox="1"/>
      </xdr:nvSpPr>
      <xdr:spPr>
        <a:xfrm>
          <a:off x="13131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類似団体を下回る</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％である。</a:t>
          </a:r>
          <a:r>
            <a:rPr lang="ja-JP" altLang="en-US" sz="1100" b="0" i="0" baseline="0">
              <a:solidFill>
                <a:schemeClr val="dk1"/>
              </a:solidFill>
              <a:effectLst/>
              <a:latin typeface="+mn-lt"/>
              <a:ea typeface="+mn-ea"/>
              <a:cs typeface="+mn-cs"/>
            </a:rPr>
            <a:t>しかし、準元利償還金等の増加に伴い単年度では増加</a:t>
          </a:r>
          <a:r>
            <a:rPr lang="ja-JP" altLang="ja-JP" sz="1100" b="0" i="0" baseline="0">
              <a:solidFill>
                <a:schemeClr val="dk1"/>
              </a:solidFill>
              <a:effectLst/>
              <a:latin typeface="+mn-lt"/>
              <a:ea typeface="+mn-ea"/>
              <a:cs typeface="+mn-cs"/>
            </a:rPr>
            <a:t>傾向にある。今後についても中長期的な財政状況を勘案したうえ、事業の選定を図り公債費の抑制に努める。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63182</xdr:rowOff>
    </xdr:from>
    <xdr:to>
      <xdr:col>24</xdr:col>
      <xdr:colOff>558800</xdr:colOff>
      <xdr:row>39</xdr:row>
      <xdr:rowOff>75247</xdr:rowOff>
    </xdr:to>
    <xdr:cxnSp macro="">
      <xdr:nvCxnSpPr>
        <xdr:cNvPr id="379" name="直線コネクタ 378"/>
        <xdr:cNvCxnSpPr/>
      </xdr:nvCxnSpPr>
      <xdr:spPr>
        <a:xfrm>
          <a:off x="16179800" y="674973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93045</xdr:rowOff>
    </xdr:from>
    <xdr:ext cx="762000" cy="259045"/>
    <xdr:sp macro="" textlink="">
      <xdr:nvSpPr>
        <xdr:cNvPr id="380" name="公債費負担の状況平均値テキスト"/>
        <xdr:cNvSpPr txBox="1"/>
      </xdr:nvSpPr>
      <xdr:spPr>
        <a:xfrm>
          <a:off x="17106900" y="677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63182</xdr:rowOff>
    </xdr:from>
    <xdr:to>
      <xdr:col>23</xdr:col>
      <xdr:colOff>406400</xdr:colOff>
      <xdr:row>39</xdr:row>
      <xdr:rowOff>81280</xdr:rowOff>
    </xdr:to>
    <xdr:cxnSp macro="">
      <xdr:nvCxnSpPr>
        <xdr:cNvPr id="382" name="直線コネクタ 381"/>
        <xdr:cNvCxnSpPr/>
      </xdr:nvCxnSpPr>
      <xdr:spPr>
        <a:xfrm flipV="1">
          <a:off x="15290800" y="67497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4" name="テキスト ボックス 383"/>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153670</xdr:rowOff>
    </xdr:to>
    <xdr:cxnSp macro="">
      <xdr:nvCxnSpPr>
        <xdr:cNvPr id="385" name="直線コネクタ 384"/>
        <xdr:cNvCxnSpPr/>
      </xdr:nvCxnSpPr>
      <xdr:spPr>
        <a:xfrm flipV="1">
          <a:off x="14401800" y="6767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126382</xdr:rowOff>
    </xdr:from>
    <xdr:ext cx="762000" cy="259045"/>
    <xdr:sp macro="" textlink="">
      <xdr:nvSpPr>
        <xdr:cNvPr id="387" name="テキスト ボックス 386"/>
        <xdr:cNvSpPr txBox="1"/>
      </xdr:nvSpPr>
      <xdr:spPr>
        <a:xfrm>
          <a:off x="14909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120968</xdr:rowOff>
    </xdr:to>
    <xdr:cxnSp macro="">
      <xdr:nvCxnSpPr>
        <xdr:cNvPr id="388" name="直線コネクタ 387"/>
        <xdr:cNvCxnSpPr/>
      </xdr:nvCxnSpPr>
      <xdr:spPr>
        <a:xfrm flipV="1">
          <a:off x="13512800" y="684022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9" name="フローチャート : 判断 388"/>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390" name="テキスト ボックス 389"/>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1" name="フローチャート : 判断 390"/>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24782</xdr:rowOff>
    </xdr:from>
    <xdr:ext cx="762000" cy="259045"/>
    <xdr:sp macro="" textlink="">
      <xdr:nvSpPr>
        <xdr:cNvPr id="392" name="テキスト ボックス 391"/>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24447</xdr:rowOff>
    </xdr:from>
    <xdr:to>
      <xdr:col>24</xdr:col>
      <xdr:colOff>609600</xdr:colOff>
      <xdr:row>39</xdr:row>
      <xdr:rowOff>126047</xdr:rowOff>
    </xdr:to>
    <xdr:sp macro="" textlink="">
      <xdr:nvSpPr>
        <xdr:cNvPr id="398" name="円/楕円 397"/>
        <xdr:cNvSpPr/>
      </xdr:nvSpPr>
      <xdr:spPr>
        <a:xfrm>
          <a:off x="169672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40974</xdr:rowOff>
    </xdr:from>
    <xdr:ext cx="762000" cy="259045"/>
    <xdr:sp macro="" textlink="">
      <xdr:nvSpPr>
        <xdr:cNvPr id="399" name="公債費負担の状況該当値テキスト"/>
        <xdr:cNvSpPr txBox="1"/>
      </xdr:nvSpPr>
      <xdr:spPr>
        <a:xfrm>
          <a:off x="17106900" y="65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12382</xdr:rowOff>
    </xdr:from>
    <xdr:to>
      <xdr:col>23</xdr:col>
      <xdr:colOff>457200</xdr:colOff>
      <xdr:row>39</xdr:row>
      <xdr:rowOff>113982</xdr:rowOff>
    </xdr:to>
    <xdr:sp macro="" textlink="">
      <xdr:nvSpPr>
        <xdr:cNvPr id="400" name="円/楕円 399"/>
        <xdr:cNvSpPr/>
      </xdr:nvSpPr>
      <xdr:spPr>
        <a:xfrm>
          <a:off x="16129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124159</xdr:rowOff>
    </xdr:from>
    <xdr:ext cx="736600" cy="259045"/>
    <xdr:sp macro="" textlink="">
      <xdr:nvSpPr>
        <xdr:cNvPr id="401" name="テキスト ボックス 400"/>
        <xdr:cNvSpPr txBox="1"/>
      </xdr:nvSpPr>
      <xdr:spPr>
        <a:xfrm>
          <a:off x="15798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402" name="円/楕円 401"/>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403" name="テキスト ボックス 402"/>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04" name="円/楕円 403"/>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05" name="テキスト ボックス 40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06" name="円/楕円 405"/>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407" name="テキスト ボックス 406"/>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類似団体を大きく上回る</a:t>
          </a:r>
          <a:r>
            <a:rPr lang="en-US" altLang="ja-JP" sz="1100" b="0" i="0" baseline="0">
              <a:solidFill>
                <a:schemeClr val="dk1"/>
              </a:solidFill>
              <a:effectLst/>
              <a:latin typeface="+mn-lt"/>
              <a:ea typeface="+mn-ea"/>
              <a:cs typeface="+mn-cs"/>
            </a:rPr>
            <a:t>47.6</a:t>
          </a:r>
          <a:r>
            <a:rPr lang="ja-JP" altLang="ja-JP" sz="1100" b="0" i="0" baseline="0">
              <a:solidFill>
                <a:schemeClr val="dk1"/>
              </a:solidFill>
              <a:effectLst/>
              <a:latin typeface="+mn-lt"/>
              <a:ea typeface="+mn-ea"/>
              <a:cs typeface="+mn-cs"/>
            </a:rPr>
            <a:t>％である。昨年より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％減となった主な要因は財政調整基金等の増加である。</a:t>
          </a:r>
          <a:endParaRPr lang="ja-JP" altLang="ja-JP" sz="1400">
            <a:effectLst/>
          </a:endParaRPr>
        </a:p>
        <a:p>
          <a:pPr rtl="0"/>
          <a:r>
            <a:rPr lang="ja-JP" altLang="ja-JP" sz="1100" b="0" i="0" baseline="0">
              <a:solidFill>
                <a:schemeClr val="dk1"/>
              </a:solidFill>
              <a:effectLst/>
              <a:latin typeface="+mn-lt"/>
              <a:ea typeface="+mn-ea"/>
              <a:cs typeface="+mn-cs"/>
            </a:rPr>
            <a:t>今後については中長期的な財政状況を勘案したうえ、事業の選定を図り後世への負担にならぬよう努める。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47534</xdr:rowOff>
    </xdr:from>
    <xdr:to>
      <xdr:col>24</xdr:col>
      <xdr:colOff>558800</xdr:colOff>
      <xdr:row>18</xdr:row>
      <xdr:rowOff>75112</xdr:rowOff>
    </xdr:to>
    <xdr:cxnSp macro="">
      <xdr:nvCxnSpPr>
        <xdr:cNvPr id="443" name="直線コネクタ 442"/>
        <xdr:cNvCxnSpPr/>
      </xdr:nvCxnSpPr>
      <xdr:spPr>
        <a:xfrm flipV="1">
          <a:off x="16179800" y="313363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75112</xdr:rowOff>
    </xdr:from>
    <xdr:to>
      <xdr:col>23</xdr:col>
      <xdr:colOff>406400</xdr:colOff>
      <xdr:row>19</xdr:row>
      <xdr:rowOff>63953</xdr:rowOff>
    </xdr:to>
    <xdr:cxnSp macro="">
      <xdr:nvCxnSpPr>
        <xdr:cNvPr id="446" name="直線コネクタ 445"/>
        <xdr:cNvCxnSpPr/>
      </xdr:nvCxnSpPr>
      <xdr:spPr>
        <a:xfrm flipV="1">
          <a:off x="15290800" y="3161212"/>
          <a:ext cx="889000" cy="16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7" name="フローチャート :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137976</xdr:rowOff>
    </xdr:from>
    <xdr:to>
      <xdr:col>22</xdr:col>
      <xdr:colOff>203200</xdr:colOff>
      <xdr:row>19</xdr:row>
      <xdr:rowOff>63953</xdr:rowOff>
    </xdr:to>
    <xdr:cxnSp macro="">
      <xdr:nvCxnSpPr>
        <xdr:cNvPr id="449" name="直線コネクタ 448"/>
        <xdr:cNvCxnSpPr/>
      </xdr:nvCxnSpPr>
      <xdr:spPr>
        <a:xfrm>
          <a:off x="14401800" y="3052626"/>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0" name="フローチャート :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137976</xdr:rowOff>
    </xdr:from>
    <xdr:to>
      <xdr:col>21</xdr:col>
      <xdr:colOff>0</xdr:colOff>
      <xdr:row>20</xdr:row>
      <xdr:rowOff>14877</xdr:rowOff>
    </xdr:to>
    <xdr:cxnSp macro="">
      <xdr:nvCxnSpPr>
        <xdr:cNvPr id="452" name="直線コネクタ 451"/>
        <xdr:cNvCxnSpPr/>
      </xdr:nvCxnSpPr>
      <xdr:spPr>
        <a:xfrm flipV="1">
          <a:off x="13512800" y="3052626"/>
          <a:ext cx="889000" cy="39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3" name="フローチャート : 判断 45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4" name="テキスト ボックス 45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44904</xdr:rowOff>
    </xdr:from>
    <xdr:to>
      <xdr:col>19</xdr:col>
      <xdr:colOff>533400</xdr:colOff>
      <xdr:row>16</xdr:row>
      <xdr:rowOff>146504</xdr:rowOff>
    </xdr:to>
    <xdr:sp macro="" textlink="">
      <xdr:nvSpPr>
        <xdr:cNvPr id="455" name="フローチャート : 判断 454"/>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156681</xdr:rowOff>
    </xdr:from>
    <xdr:ext cx="762000" cy="259045"/>
    <xdr:sp macro="" textlink="">
      <xdr:nvSpPr>
        <xdr:cNvPr id="456" name="テキスト ボックス 455"/>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168184</xdr:rowOff>
    </xdr:from>
    <xdr:to>
      <xdr:col>24</xdr:col>
      <xdr:colOff>609600</xdr:colOff>
      <xdr:row>18</xdr:row>
      <xdr:rowOff>98334</xdr:rowOff>
    </xdr:to>
    <xdr:sp macro="" textlink="">
      <xdr:nvSpPr>
        <xdr:cNvPr id="462" name="円/楕円 461"/>
        <xdr:cNvSpPr/>
      </xdr:nvSpPr>
      <xdr:spPr>
        <a:xfrm>
          <a:off x="16967200" y="30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140261</xdr:rowOff>
    </xdr:from>
    <xdr:ext cx="762000" cy="259045"/>
    <xdr:sp macro="" textlink="">
      <xdr:nvSpPr>
        <xdr:cNvPr id="463" name="将来負担の状況該当値テキスト"/>
        <xdr:cNvSpPr txBox="1"/>
      </xdr:nvSpPr>
      <xdr:spPr>
        <a:xfrm>
          <a:off x="17106900" y="305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24312</xdr:rowOff>
    </xdr:from>
    <xdr:to>
      <xdr:col>23</xdr:col>
      <xdr:colOff>457200</xdr:colOff>
      <xdr:row>18</xdr:row>
      <xdr:rowOff>125912</xdr:rowOff>
    </xdr:to>
    <xdr:sp macro="" textlink="">
      <xdr:nvSpPr>
        <xdr:cNvPr id="464" name="円/楕円 463"/>
        <xdr:cNvSpPr/>
      </xdr:nvSpPr>
      <xdr:spPr>
        <a:xfrm>
          <a:off x="16129000" y="31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110688</xdr:rowOff>
    </xdr:from>
    <xdr:ext cx="736600" cy="259045"/>
    <xdr:sp macro="" textlink="">
      <xdr:nvSpPr>
        <xdr:cNvPr id="465" name="テキスト ボックス 464"/>
        <xdr:cNvSpPr txBox="1"/>
      </xdr:nvSpPr>
      <xdr:spPr>
        <a:xfrm>
          <a:off x="15798800" y="3196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13153</xdr:rowOff>
    </xdr:from>
    <xdr:to>
      <xdr:col>22</xdr:col>
      <xdr:colOff>254000</xdr:colOff>
      <xdr:row>19</xdr:row>
      <xdr:rowOff>114753</xdr:rowOff>
    </xdr:to>
    <xdr:sp macro="" textlink="">
      <xdr:nvSpPr>
        <xdr:cNvPr id="466" name="円/楕円 465"/>
        <xdr:cNvSpPr/>
      </xdr:nvSpPr>
      <xdr:spPr>
        <a:xfrm>
          <a:off x="15240000" y="32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99530</xdr:rowOff>
    </xdr:from>
    <xdr:ext cx="762000" cy="259045"/>
    <xdr:sp macro="" textlink="">
      <xdr:nvSpPr>
        <xdr:cNvPr id="467" name="テキスト ボックス 466"/>
        <xdr:cNvSpPr txBox="1"/>
      </xdr:nvSpPr>
      <xdr:spPr>
        <a:xfrm>
          <a:off x="14909800" y="335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87176</xdr:rowOff>
    </xdr:from>
    <xdr:to>
      <xdr:col>21</xdr:col>
      <xdr:colOff>50800</xdr:colOff>
      <xdr:row>18</xdr:row>
      <xdr:rowOff>17326</xdr:rowOff>
    </xdr:to>
    <xdr:sp macro="" textlink="">
      <xdr:nvSpPr>
        <xdr:cNvPr id="468" name="円/楕円 467"/>
        <xdr:cNvSpPr/>
      </xdr:nvSpPr>
      <xdr:spPr>
        <a:xfrm>
          <a:off x="14351000" y="30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2103</xdr:rowOff>
    </xdr:from>
    <xdr:ext cx="762000" cy="259045"/>
    <xdr:sp macro="" textlink="">
      <xdr:nvSpPr>
        <xdr:cNvPr id="469" name="テキスト ボックス 468"/>
        <xdr:cNvSpPr txBox="1"/>
      </xdr:nvSpPr>
      <xdr:spPr>
        <a:xfrm>
          <a:off x="14020800" y="308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135527</xdr:rowOff>
    </xdr:from>
    <xdr:to>
      <xdr:col>19</xdr:col>
      <xdr:colOff>533400</xdr:colOff>
      <xdr:row>20</xdr:row>
      <xdr:rowOff>65677</xdr:rowOff>
    </xdr:to>
    <xdr:sp macro="" textlink="">
      <xdr:nvSpPr>
        <xdr:cNvPr id="470" name="円/楕円 469"/>
        <xdr:cNvSpPr/>
      </xdr:nvSpPr>
      <xdr:spPr>
        <a:xfrm>
          <a:off x="13462000" y="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50454</xdr:rowOff>
    </xdr:from>
    <xdr:ext cx="762000" cy="259045"/>
    <xdr:sp macro="" textlink="">
      <xdr:nvSpPr>
        <xdr:cNvPr id="471" name="テキスト ボックス 470"/>
        <xdr:cNvSpPr txBox="1"/>
      </xdr:nvSpPr>
      <xdr:spPr>
        <a:xfrm>
          <a:off x="13131800" y="34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3,512
3,487
188.41
4,156,986
4,031,811
114,072
2,076,599
4,126,680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類似団体をやや上回る</a:t>
          </a:r>
          <a:r>
            <a:rPr lang="en-US" altLang="ja-JP" sz="1100" b="0" i="0" baseline="0">
              <a:solidFill>
                <a:schemeClr val="dk1"/>
              </a:solidFill>
              <a:effectLst/>
              <a:latin typeface="+mn-lt"/>
              <a:ea typeface="+mn-ea"/>
              <a:cs typeface="+mn-cs"/>
            </a:rPr>
            <a:t>23.0</a:t>
          </a:r>
          <a:r>
            <a:rPr lang="ja-JP" altLang="ja-JP" sz="1100" b="0" i="0" baseline="0">
              <a:solidFill>
                <a:schemeClr val="dk1"/>
              </a:solidFill>
              <a:effectLst/>
              <a:latin typeface="+mn-lt"/>
              <a:ea typeface="+mn-ea"/>
              <a:cs typeface="+mn-cs"/>
            </a:rPr>
            <a:t>％であるが、平成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年度に策定した行財政構造改革プランに基づく退職者不補充（</a:t>
          </a:r>
          <a:r>
            <a:rPr lang="en-US" altLang="ja-JP" sz="1100" b="0" i="0" baseline="0">
              <a:solidFill>
                <a:schemeClr val="dk1"/>
              </a:solidFill>
              <a:effectLst/>
              <a:latin typeface="+mn-lt"/>
              <a:ea typeface="+mn-ea"/>
              <a:cs typeface="+mn-cs"/>
            </a:rPr>
            <a:t>H18</a:t>
          </a:r>
          <a:r>
            <a:rPr lang="ja-JP" altLang="ja-JP" sz="1100" b="0" i="0" baseline="0">
              <a:solidFill>
                <a:schemeClr val="dk1"/>
              </a:solidFill>
              <a:effectLst/>
              <a:latin typeface="+mn-lt"/>
              <a:ea typeface="+mn-ea"/>
              <a:cs typeface="+mn-cs"/>
            </a:rPr>
            <a:t>末</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名→</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末</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名）の取組により、</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までは減少傾向であった。昨年より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％減となった主な要因は、職員数の減少である。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134620</xdr:rowOff>
    </xdr:to>
    <xdr:cxnSp macro="">
      <xdr:nvCxnSpPr>
        <xdr:cNvPr id="65" name="直線コネクタ 64"/>
        <xdr:cNvCxnSpPr/>
      </xdr:nvCxnSpPr>
      <xdr:spPr>
        <a:xfrm flipV="1">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6"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46990</xdr:rowOff>
    </xdr:to>
    <xdr:cxnSp macro="">
      <xdr:nvCxnSpPr>
        <xdr:cNvPr id="68" name="直線コネクタ 67"/>
        <xdr:cNvCxnSpPr/>
      </xdr:nvCxnSpPr>
      <xdr:spPr>
        <a:xfrm flipV="1">
          <a:off x="3098800" y="630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0" name="テキスト ボックス 69"/>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46990</xdr:rowOff>
    </xdr:to>
    <xdr:cxnSp macro="">
      <xdr:nvCxnSpPr>
        <xdr:cNvPr id="71" name="直線コネクタ 70"/>
        <xdr:cNvCxnSpPr/>
      </xdr:nvCxnSpPr>
      <xdr:spPr>
        <a:xfrm>
          <a:off x="2209800" y="631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73" name="テキスト ボックス 72"/>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142240</xdr:rowOff>
    </xdr:to>
    <xdr:cxnSp macro="">
      <xdr:nvCxnSpPr>
        <xdr:cNvPr id="74" name="直線コネクタ 73"/>
        <xdr:cNvCxnSpPr/>
      </xdr:nvCxnSpPr>
      <xdr:spPr>
        <a:xfrm>
          <a:off x="1320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76" name="テキスト ボックス 75"/>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8" name="テキスト ボックス 77"/>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4" name="円/楕円 83"/>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5"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6" name="円/楕円 85"/>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87" name="テキスト ボックス 86"/>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8" name="円/楕円 87"/>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9" name="テキスト ボックス 88"/>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0" name="円/楕円 89"/>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91" name="テキスト ボックス 90"/>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2" name="円/楕円 91"/>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3" name="テキスト ボックス 92"/>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類似団体と比較してやや下回る状況にある。平成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年度からの第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次行財政構造改革プランに基づき、引き続きその他経費の抑制に努める。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35560</xdr:rowOff>
    </xdr:to>
    <xdr:cxnSp macro="">
      <xdr:nvCxnSpPr>
        <xdr:cNvPr id="123" name="直線コネクタ 122"/>
        <xdr:cNvCxnSpPr/>
      </xdr:nvCxnSpPr>
      <xdr:spPr>
        <a:xfrm>
          <a:off x="15671800" y="2774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30988</xdr:rowOff>
    </xdr:to>
    <xdr:cxnSp macro="">
      <xdr:nvCxnSpPr>
        <xdr:cNvPr id="126" name="直線コネクタ 125"/>
        <xdr:cNvCxnSpPr/>
      </xdr:nvCxnSpPr>
      <xdr:spPr>
        <a:xfrm>
          <a:off x="14782800" y="2755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16</xdr:row>
      <xdr:rowOff>12700</xdr:rowOff>
    </xdr:to>
    <xdr:cxnSp macro="">
      <xdr:nvCxnSpPr>
        <xdr:cNvPr id="129" name="直線コネクタ 128"/>
        <xdr:cNvCxnSpPr/>
      </xdr:nvCxnSpPr>
      <xdr:spPr>
        <a:xfrm>
          <a:off x="13893800" y="2728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16</xdr:row>
      <xdr:rowOff>17272</xdr:rowOff>
    </xdr:to>
    <xdr:cxnSp macro="">
      <xdr:nvCxnSpPr>
        <xdr:cNvPr id="132" name="直線コネクタ 131"/>
        <xdr:cNvCxnSpPr/>
      </xdr:nvCxnSpPr>
      <xdr:spPr>
        <a:xfrm flipV="1">
          <a:off x="13004800" y="2728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6" name="テキスト ボックス 135"/>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2" name="円/楕円 141"/>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3"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4" name="円/楕円 143"/>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45" name="テキスト ボックス 144"/>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6" name="円/楕円 145"/>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7" name="テキスト ボックス 14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105918</xdr:rowOff>
    </xdr:from>
    <xdr:to>
      <xdr:col>20</xdr:col>
      <xdr:colOff>209550</xdr:colOff>
      <xdr:row>16</xdr:row>
      <xdr:rowOff>36068</xdr:rowOff>
    </xdr:to>
    <xdr:sp macro="" textlink="">
      <xdr:nvSpPr>
        <xdr:cNvPr id="148" name="円/楕円 147"/>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46245</xdr:rowOff>
    </xdr:from>
    <xdr:ext cx="762000" cy="259045"/>
    <xdr:sp macro="" textlink="">
      <xdr:nvSpPr>
        <xdr:cNvPr id="149" name="テキスト ボックス 148"/>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50" name="円/楕円 149"/>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78249</xdr:rowOff>
    </xdr:from>
    <xdr:ext cx="762000" cy="259045"/>
    <xdr:sp macro="" textlink="">
      <xdr:nvSpPr>
        <xdr:cNvPr id="151" name="テキスト ボックス 150"/>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％を上回る高い水準にある。町内に障害者施設があり、町内人口に占める障害者の割合が約１割に達し、その扶助費の給付が多額になっていることが要因である。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127000</xdr:rowOff>
    </xdr:from>
    <xdr:to>
      <xdr:col>7</xdr:col>
      <xdr:colOff>15875</xdr:colOff>
      <xdr:row>61</xdr:row>
      <xdr:rowOff>46990</xdr:rowOff>
    </xdr:to>
    <xdr:cxnSp macro="">
      <xdr:nvCxnSpPr>
        <xdr:cNvPr id="181" name="直線コネクタ 180"/>
        <xdr:cNvCxnSpPr/>
      </xdr:nvCxnSpPr>
      <xdr:spPr>
        <a:xfrm>
          <a:off x="3987800" y="10414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2"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161290</xdr:rowOff>
    </xdr:from>
    <xdr:to>
      <xdr:col>5</xdr:col>
      <xdr:colOff>549275</xdr:colOff>
      <xdr:row>60</xdr:row>
      <xdr:rowOff>127000</xdr:rowOff>
    </xdr:to>
    <xdr:cxnSp macro="">
      <xdr:nvCxnSpPr>
        <xdr:cNvPr id="184" name="直線コネクタ 183"/>
        <xdr:cNvCxnSpPr/>
      </xdr:nvCxnSpPr>
      <xdr:spPr>
        <a:xfrm>
          <a:off x="3098800" y="1027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6" name="テキスト ボックス 185"/>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46990</xdr:rowOff>
    </xdr:from>
    <xdr:to>
      <xdr:col>4</xdr:col>
      <xdr:colOff>346075</xdr:colOff>
      <xdr:row>59</xdr:row>
      <xdr:rowOff>161290</xdr:rowOff>
    </xdr:to>
    <xdr:cxnSp macro="">
      <xdr:nvCxnSpPr>
        <xdr:cNvPr id="187" name="直線コネクタ 186"/>
        <xdr:cNvCxnSpPr/>
      </xdr:nvCxnSpPr>
      <xdr:spPr>
        <a:xfrm>
          <a:off x="2209800" y="10162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89" name="テキスト ボックス 188"/>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46990</xdr:rowOff>
    </xdr:from>
    <xdr:to>
      <xdr:col>3</xdr:col>
      <xdr:colOff>142875</xdr:colOff>
      <xdr:row>59</xdr:row>
      <xdr:rowOff>46990</xdr:rowOff>
    </xdr:to>
    <xdr:cxnSp macro="">
      <xdr:nvCxnSpPr>
        <xdr:cNvPr id="190" name="直線コネクタ 189"/>
        <xdr:cNvCxnSpPr/>
      </xdr:nvCxnSpPr>
      <xdr:spPr>
        <a:xfrm>
          <a:off x="1320800" y="1016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62247</xdr:rowOff>
    </xdr:from>
    <xdr:ext cx="762000" cy="259045"/>
    <xdr:sp macro="" textlink="">
      <xdr:nvSpPr>
        <xdr:cNvPr id="192" name="テキスト ボックス 191"/>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4" name="テキスト ボックス 193"/>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167640</xdr:rowOff>
    </xdr:from>
    <xdr:to>
      <xdr:col>7</xdr:col>
      <xdr:colOff>66675</xdr:colOff>
      <xdr:row>61</xdr:row>
      <xdr:rowOff>97790</xdr:rowOff>
    </xdr:to>
    <xdr:sp macro="" textlink="">
      <xdr:nvSpPr>
        <xdr:cNvPr id="200" name="円/楕円 199"/>
        <xdr:cNvSpPr/>
      </xdr:nvSpPr>
      <xdr:spPr>
        <a:xfrm>
          <a:off x="4775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76217</xdr:rowOff>
    </xdr:from>
    <xdr:ext cx="762000" cy="259045"/>
    <xdr:sp macro="" textlink="">
      <xdr:nvSpPr>
        <xdr:cNvPr id="201" name="扶助費該当値テキスト"/>
        <xdr:cNvSpPr txBox="1"/>
      </xdr:nvSpPr>
      <xdr:spPr>
        <a:xfrm>
          <a:off x="4914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02" name="円/楕円 201"/>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03" name="テキスト ボックス 202"/>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110490</xdr:rowOff>
    </xdr:from>
    <xdr:to>
      <xdr:col>4</xdr:col>
      <xdr:colOff>396875</xdr:colOff>
      <xdr:row>60</xdr:row>
      <xdr:rowOff>40640</xdr:rowOff>
    </xdr:to>
    <xdr:sp macro="" textlink="">
      <xdr:nvSpPr>
        <xdr:cNvPr id="204" name="円/楕円 203"/>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25417</xdr:rowOff>
    </xdr:from>
    <xdr:ext cx="762000" cy="259045"/>
    <xdr:sp macro="" textlink="">
      <xdr:nvSpPr>
        <xdr:cNvPr id="205" name="テキスト ボックス 204"/>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167640</xdr:rowOff>
    </xdr:from>
    <xdr:to>
      <xdr:col>3</xdr:col>
      <xdr:colOff>193675</xdr:colOff>
      <xdr:row>59</xdr:row>
      <xdr:rowOff>97790</xdr:rowOff>
    </xdr:to>
    <xdr:sp macro="" textlink="">
      <xdr:nvSpPr>
        <xdr:cNvPr id="206" name="円/楕円 205"/>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82567</xdr:rowOff>
    </xdr:from>
    <xdr:ext cx="762000" cy="259045"/>
    <xdr:sp macro="" textlink="">
      <xdr:nvSpPr>
        <xdr:cNvPr id="207" name="テキスト ボックス 206"/>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167640</xdr:rowOff>
    </xdr:from>
    <xdr:to>
      <xdr:col>1</xdr:col>
      <xdr:colOff>676275</xdr:colOff>
      <xdr:row>59</xdr:row>
      <xdr:rowOff>97790</xdr:rowOff>
    </xdr:to>
    <xdr:sp macro="" textlink="">
      <xdr:nvSpPr>
        <xdr:cNvPr id="208" name="円/楕円 207"/>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82567</xdr:rowOff>
    </xdr:from>
    <xdr:ext cx="762000" cy="259045"/>
    <xdr:sp macro="" textlink="">
      <xdr:nvSpPr>
        <xdr:cNvPr id="209" name="テキスト ボックス 208"/>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類似団体と比較してやや下回る状況にある。平成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年度からの第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次行財政構造改革プランに基づき、引き続きその他経費の抑制に努める。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24130</xdr:rowOff>
    </xdr:from>
    <xdr:to>
      <xdr:col>24</xdr:col>
      <xdr:colOff>31750</xdr:colOff>
      <xdr:row>58</xdr:row>
      <xdr:rowOff>35560</xdr:rowOff>
    </xdr:to>
    <xdr:cxnSp macro="">
      <xdr:nvCxnSpPr>
        <xdr:cNvPr id="237" name="直線コネクタ 236"/>
        <xdr:cNvCxnSpPr/>
      </xdr:nvCxnSpPr>
      <xdr:spPr>
        <a:xfrm>
          <a:off x="15671800" y="9968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144162</xdr:rowOff>
    </xdr:from>
    <xdr:ext cx="762000" cy="259045"/>
    <xdr:sp macro="" textlink="">
      <xdr:nvSpPr>
        <xdr:cNvPr id="238" name="その他平均値テキスト"/>
        <xdr:cNvSpPr txBox="1"/>
      </xdr:nvSpPr>
      <xdr:spPr>
        <a:xfrm>
          <a:off x="16598900" y="9745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58</xdr:row>
      <xdr:rowOff>24130</xdr:rowOff>
    </xdr:to>
    <xdr:cxnSp macro="">
      <xdr:nvCxnSpPr>
        <xdr:cNvPr id="240" name="直線コネクタ 239"/>
        <xdr:cNvCxnSpPr/>
      </xdr:nvCxnSpPr>
      <xdr:spPr>
        <a:xfrm>
          <a:off x="14782800" y="98653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42" name="テキスト ボックス 24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98425</xdr:rowOff>
    </xdr:to>
    <xdr:cxnSp macro="">
      <xdr:nvCxnSpPr>
        <xdr:cNvPr id="243" name="直線コネクタ 242"/>
        <xdr:cNvCxnSpPr/>
      </xdr:nvCxnSpPr>
      <xdr:spPr>
        <a:xfrm flipV="1">
          <a:off x="13893800" y="98653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45" name="テキスト ボックス 24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64135</xdr:rowOff>
    </xdr:from>
    <xdr:to>
      <xdr:col>20</xdr:col>
      <xdr:colOff>158750</xdr:colOff>
      <xdr:row>57</xdr:row>
      <xdr:rowOff>98425</xdr:rowOff>
    </xdr:to>
    <xdr:cxnSp macro="">
      <xdr:nvCxnSpPr>
        <xdr:cNvPr id="246" name="直線コネクタ 245"/>
        <xdr:cNvCxnSpPr/>
      </xdr:nvCxnSpPr>
      <xdr:spPr>
        <a:xfrm>
          <a:off x="13004800" y="98367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48" name="テキスト ボックス 247"/>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0" name="テキスト ボックス 24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56" name="円/楕円 255"/>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57"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144780</xdr:rowOff>
    </xdr:from>
    <xdr:to>
      <xdr:col>22</xdr:col>
      <xdr:colOff>615950</xdr:colOff>
      <xdr:row>58</xdr:row>
      <xdr:rowOff>74930</xdr:rowOff>
    </xdr:to>
    <xdr:sp macro="" textlink="">
      <xdr:nvSpPr>
        <xdr:cNvPr id="258" name="円/楕円 257"/>
        <xdr:cNvSpPr/>
      </xdr:nvSpPr>
      <xdr:spPr>
        <a:xfrm>
          <a:off x="15621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85107</xdr:rowOff>
    </xdr:from>
    <xdr:ext cx="736600" cy="259045"/>
    <xdr:sp macro="" textlink="">
      <xdr:nvSpPr>
        <xdr:cNvPr id="259" name="テキスト ボックス 258"/>
        <xdr:cNvSpPr txBox="1"/>
      </xdr:nvSpPr>
      <xdr:spPr>
        <a:xfrm>
          <a:off x="15290800" y="968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0" name="円/楕円 259"/>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61" name="テキスト ボックス 260"/>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47625</xdr:rowOff>
    </xdr:from>
    <xdr:to>
      <xdr:col>20</xdr:col>
      <xdr:colOff>209550</xdr:colOff>
      <xdr:row>57</xdr:row>
      <xdr:rowOff>149225</xdr:rowOff>
    </xdr:to>
    <xdr:sp macro="" textlink="">
      <xdr:nvSpPr>
        <xdr:cNvPr id="262" name="円/楕円 261"/>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159402</xdr:rowOff>
    </xdr:from>
    <xdr:ext cx="762000" cy="259045"/>
    <xdr:sp macro="" textlink="">
      <xdr:nvSpPr>
        <xdr:cNvPr id="263" name="テキスト ボックス 26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xdr:rowOff>
    </xdr:from>
    <xdr:to>
      <xdr:col>19</xdr:col>
      <xdr:colOff>6350</xdr:colOff>
      <xdr:row>57</xdr:row>
      <xdr:rowOff>114935</xdr:rowOff>
    </xdr:to>
    <xdr:sp macro="" textlink="">
      <xdr:nvSpPr>
        <xdr:cNvPr id="264" name="円/楕円 263"/>
        <xdr:cNvSpPr/>
      </xdr:nvSpPr>
      <xdr:spPr>
        <a:xfrm>
          <a:off x="12954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125112</xdr:rowOff>
    </xdr:from>
    <xdr:ext cx="762000" cy="259045"/>
    <xdr:sp macro="" textlink="">
      <xdr:nvSpPr>
        <xdr:cNvPr id="265" name="テキスト ボックス 264"/>
        <xdr:cNvSpPr txBox="1"/>
      </xdr:nvSpPr>
      <xdr:spPr>
        <a:xfrm>
          <a:off x="12623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類似団体と比較してやや下回る状況にある。平成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年度からの第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次行財政構造改革プランに基づき、引き続きその他経費の抑制に努める。</a:t>
          </a:r>
          <a:endParaRPr lang="ja-JP" altLang="ja-JP">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156936</xdr:rowOff>
    </xdr:from>
    <xdr:to>
      <xdr:col>24</xdr:col>
      <xdr:colOff>31750</xdr:colOff>
      <xdr:row>38</xdr:row>
      <xdr:rowOff>7257</xdr:rowOff>
    </xdr:to>
    <xdr:cxnSp macro="">
      <xdr:nvCxnSpPr>
        <xdr:cNvPr id="300" name="直線コネクタ 299"/>
        <xdr:cNvCxnSpPr/>
      </xdr:nvCxnSpPr>
      <xdr:spPr>
        <a:xfrm flipV="1">
          <a:off x="15671800" y="6500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0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167822</xdr:rowOff>
    </xdr:from>
    <xdr:to>
      <xdr:col>22</xdr:col>
      <xdr:colOff>565150</xdr:colOff>
      <xdr:row>38</xdr:row>
      <xdr:rowOff>7257</xdr:rowOff>
    </xdr:to>
    <xdr:cxnSp macro="">
      <xdr:nvCxnSpPr>
        <xdr:cNvPr id="303" name="直線コネクタ 302"/>
        <xdr:cNvCxnSpPr/>
      </xdr:nvCxnSpPr>
      <xdr:spPr>
        <a:xfrm>
          <a:off x="14782800" y="6511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05" name="テキスト ボックス 30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113393</xdr:rowOff>
    </xdr:from>
    <xdr:to>
      <xdr:col>21</xdr:col>
      <xdr:colOff>361950</xdr:colOff>
      <xdr:row>37</xdr:row>
      <xdr:rowOff>167822</xdr:rowOff>
    </xdr:to>
    <xdr:cxnSp macro="">
      <xdr:nvCxnSpPr>
        <xdr:cNvPr id="306" name="直線コネクタ 305"/>
        <xdr:cNvCxnSpPr/>
      </xdr:nvCxnSpPr>
      <xdr:spPr>
        <a:xfrm>
          <a:off x="13893800" y="645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2920</xdr:rowOff>
    </xdr:from>
    <xdr:ext cx="762000" cy="259045"/>
    <xdr:sp macro="" textlink="">
      <xdr:nvSpPr>
        <xdr:cNvPr id="308" name="テキスト ボックス 307"/>
        <xdr:cNvSpPr txBox="1"/>
      </xdr:nvSpPr>
      <xdr:spPr>
        <a:xfrm>
          <a:off x="14401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102507</xdr:rowOff>
    </xdr:from>
    <xdr:to>
      <xdr:col>20</xdr:col>
      <xdr:colOff>158750</xdr:colOff>
      <xdr:row>37</xdr:row>
      <xdr:rowOff>113393</xdr:rowOff>
    </xdr:to>
    <xdr:cxnSp macro="">
      <xdr:nvCxnSpPr>
        <xdr:cNvPr id="309" name="直線コネクタ 308"/>
        <xdr:cNvCxnSpPr/>
      </xdr:nvCxnSpPr>
      <xdr:spPr>
        <a:xfrm>
          <a:off x="13004800" y="644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152599</xdr:rowOff>
    </xdr:from>
    <xdr:ext cx="762000" cy="259045"/>
    <xdr:sp macro="" textlink="">
      <xdr:nvSpPr>
        <xdr:cNvPr id="311" name="テキスト ボックス 310"/>
        <xdr:cNvSpPr txBox="1"/>
      </xdr:nvSpPr>
      <xdr:spPr>
        <a:xfrm>
          <a:off x="13512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31949</xdr:rowOff>
    </xdr:from>
    <xdr:ext cx="762000" cy="259045"/>
    <xdr:sp macro="" textlink="">
      <xdr:nvSpPr>
        <xdr:cNvPr id="313" name="テキスト ボックス 312"/>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106136</xdr:rowOff>
    </xdr:from>
    <xdr:to>
      <xdr:col>24</xdr:col>
      <xdr:colOff>82550</xdr:colOff>
      <xdr:row>38</xdr:row>
      <xdr:rowOff>36286</xdr:rowOff>
    </xdr:to>
    <xdr:sp macro="" textlink="">
      <xdr:nvSpPr>
        <xdr:cNvPr id="319" name="円/楕円 318"/>
        <xdr:cNvSpPr/>
      </xdr:nvSpPr>
      <xdr:spPr>
        <a:xfrm>
          <a:off x="16459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78213</xdr:rowOff>
    </xdr:from>
    <xdr:ext cx="762000" cy="259045"/>
    <xdr:sp macro="" textlink="">
      <xdr:nvSpPr>
        <xdr:cNvPr id="320" name="補助費等該当値テキスト"/>
        <xdr:cNvSpPr txBox="1"/>
      </xdr:nvSpPr>
      <xdr:spPr>
        <a:xfrm>
          <a:off x="16598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127907</xdr:rowOff>
    </xdr:from>
    <xdr:to>
      <xdr:col>22</xdr:col>
      <xdr:colOff>615950</xdr:colOff>
      <xdr:row>38</xdr:row>
      <xdr:rowOff>58057</xdr:rowOff>
    </xdr:to>
    <xdr:sp macro="" textlink="">
      <xdr:nvSpPr>
        <xdr:cNvPr id="321" name="円/楕円 320"/>
        <xdr:cNvSpPr/>
      </xdr:nvSpPr>
      <xdr:spPr>
        <a:xfrm>
          <a:off x="15621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42834</xdr:rowOff>
    </xdr:from>
    <xdr:ext cx="736600" cy="259045"/>
    <xdr:sp macro="" textlink="">
      <xdr:nvSpPr>
        <xdr:cNvPr id="322" name="テキスト ボックス 321"/>
        <xdr:cNvSpPr txBox="1"/>
      </xdr:nvSpPr>
      <xdr:spPr>
        <a:xfrm>
          <a:off x="15290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117022</xdr:rowOff>
    </xdr:from>
    <xdr:to>
      <xdr:col>21</xdr:col>
      <xdr:colOff>412750</xdr:colOff>
      <xdr:row>38</xdr:row>
      <xdr:rowOff>47172</xdr:rowOff>
    </xdr:to>
    <xdr:sp macro="" textlink="">
      <xdr:nvSpPr>
        <xdr:cNvPr id="323" name="円/楕円 322"/>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24" name="テキスト ボックス 323"/>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62593</xdr:rowOff>
    </xdr:from>
    <xdr:to>
      <xdr:col>20</xdr:col>
      <xdr:colOff>209550</xdr:colOff>
      <xdr:row>37</xdr:row>
      <xdr:rowOff>164193</xdr:rowOff>
    </xdr:to>
    <xdr:sp macro="" textlink="">
      <xdr:nvSpPr>
        <xdr:cNvPr id="325" name="円/楕円 324"/>
        <xdr:cNvSpPr/>
      </xdr:nvSpPr>
      <xdr:spPr>
        <a:xfrm>
          <a:off x="13843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148970</xdr:rowOff>
    </xdr:from>
    <xdr:ext cx="762000" cy="259045"/>
    <xdr:sp macro="" textlink="">
      <xdr:nvSpPr>
        <xdr:cNvPr id="326" name="テキスト ボックス 325"/>
        <xdr:cNvSpPr txBox="1"/>
      </xdr:nvSpPr>
      <xdr:spPr>
        <a:xfrm>
          <a:off x="13512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51707</xdr:rowOff>
    </xdr:from>
    <xdr:to>
      <xdr:col>19</xdr:col>
      <xdr:colOff>6350</xdr:colOff>
      <xdr:row>37</xdr:row>
      <xdr:rowOff>153307</xdr:rowOff>
    </xdr:to>
    <xdr:sp macro="" textlink="">
      <xdr:nvSpPr>
        <xdr:cNvPr id="327" name="円/楕円 326"/>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163484</xdr:rowOff>
    </xdr:from>
    <xdr:ext cx="762000" cy="259045"/>
    <xdr:sp macro="" textlink="">
      <xdr:nvSpPr>
        <xdr:cNvPr id="328" name="テキスト ボックス 327"/>
        <xdr:cNvSpPr txBox="1"/>
      </xdr:nvSpPr>
      <xdr:spPr>
        <a:xfrm>
          <a:off x="12623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前年と同数であるが</a:t>
          </a:r>
          <a:r>
            <a:rPr lang="ja-JP" altLang="ja-JP" sz="1100" b="0" i="0" baseline="0">
              <a:solidFill>
                <a:schemeClr val="dk1"/>
              </a:solidFill>
              <a:effectLst/>
              <a:latin typeface="+mn-lt"/>
              <a:ea typeface="+mn-ea"/>
              <a:cs typeface="+mn-cs"/>
            </a:rPr>
            <a:t>類似団体と</a:t>
          </a:r>
          <a:r>
            <a:rPr lang="ja-JP" altLang="en-US" sz="1100" b="0" i="0" baseline="0">
              <a:solidFill>
                <a:schemeClr val="dk1"/>
              </a:solidFill>
              <a:effectLst/>
              <a:latin typeface="+mn-lt"/>
              <a:ea typeface="+mn-ea"/>
              <a:cs typeface="+mn-cs"/>
            </a:rPr>
            <a:t>比較してやや上回る</a:t>
          </a:r>
          <a:r>
            <a:rPr lang="en-US" altLang="ja-JP" sz="1100" b="0" i="0" baseline="0">
              <a:solidFill>
                <a:schemeClr val="dk1"/>
              </a:solidFill>
              <a:effectLst/>
              <a:latin typeface="+mn-lt"/>
              <a:ea typeface="+mn-ea"/>
              <a:cs typeface="+mn-cs"/>
            </a:rPr>
            <a:t>18.8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。今後についても中長期的な財政状況を勘案したうえ、事業の選定を図り公債費の抑制に努める。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72137</xdr:rowOff>
    </xdr:to>
    <xdr:cxnSp macro="">
      <xdr:nvCxnSpPr>
        <xdr:cNvPr id="358" name="直線コネクタ 357"/>
        <xdr:cNvCxnSpPr/>
      </xdr:nvCxnSpPr>
      <xdr:spPr>
        <a:xfrm>
          <a:off x="3987800" y="13445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72137</xdr:rowOff>
    </xdr:to>
    <xdr:cxnSp macro="">
      <xdr:nvCxnSpPr>
        <xdr:cNvPr id="361" name="直線コネクタ 360"/>
        <xdr:cNvCxnSpPr/>
      </xdr:nvCxnSpPr>
      <xdr:spPr>
        <a:xfrm>
          <a:off x="3098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63" name="テキスト ボックス 362"/>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81280</xdr:rowOff>
    </xdr:to>
    <xdr:cxnSp macro="">
      <xdr:nvCxnSpPr>
        <xdr:cNvPr id="364" name="直線コネクタ 363"/>
        <xdr:cNvCxnSpPr/>
      </xdr:nvCxnSpPr>
      <xdr:spPr>
        <a:xfrm flipV="1">
          <a:off x="2209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66" name="テキスト ボックス 365"/>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79</xdr:row>
      <xdr:rowOff>24130</xdr:rowOff>
    </xdr:to>
    <xdr:cxnSp macro="">
      <xdr:nvCxnSpPr>
        <xdr:cNvPr id="367" name="直線コネクタ 366"/>
        <xdr:cNvCxnSpPr/>
      </xdr:nvCxnSpPr>
      <xdr:spPr>
        <a:xfrm flipV="1">
          <a:off x="1320800" y="13454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48768</xdr:rowOff>
    </xdr:from>
    <xdr:to>
      <xdr:col>3</xdr:col>
      <xdr:colOff>193675</xdr:colOff>
      <xdr:row>78</xdr:row>
      <xdr:rowOff>150368</xdr:rowOff>
    </xdr:to>
    <xdr:sp macro="" textlink="">
      <xdr:nvSpPr>
        <xdr:cNvPr id="368" name="フローチャート : 判断 367"/>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69" name="テキスト ボックス 368"/>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70" name="フローチャート : 判断 369"/>
        <xdr:cNvSpPr/>
      </xdr:nvSpPr>
      <xdr:spPr>
        <a:xfrm>
          <a:off x="1270000" y="1355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71" name="テキスト ボックス 370"/>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7" name="円/楕円 376"/>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78"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79" name="円/楕円 378"/>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0" name="テキスト ボックス 379"/>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1" name="円/楕円 380"/>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119397</xdr:rowOff>
    </xdr:from>
    <xdr:ext cx="762000" cy="259045"/>
    <xdr:sp macro="" textlink="">
      <xdr:nvSpPr>
        <xdr:cNvPr id="382" name="テキスト ボックス 381"/>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3" name="円/楕円 382"/>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4" name="テキスト ボックス 383"/>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5" name="円/楕円 384"/>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85107</xdr:rowOff>
    </xdr:from>
    <xdr:ext cx="762000" cy="259045"/>
    <xdr:sp macro="" textlink="">
      <xdr:nvSpPr>
        <xdr:cNvPr id="386" name="テキスト ボックス 385"/>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類似団体と比較して上回る状況にあるが平成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年度からの第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次行財政構造改革プランに基づき、引き続き公債費以外経費の抑制に努める。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78</xdr:row>
      <xdr:rowOff>20320</xdr:rowOff>
    </xdr:to>
    <xdr:cxnSp macro="">
      <xdr:nvCxnSpPr>
        <xdr:cNvPr id="419" name="直線コネクタ 418"/>
        <xdr:cNvCxnSpPr/>
      </xdr:nvCxnSpPr>
      <xdr:spPr>
        <a:xfrm flipV="1">
          <a:off x="15671800" y="13389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0"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78</xdr:row>
      <xdr:rowOff>20320</xdr:rowOff>
    </xdr:to>
    <xdr:cxnSp macro="">
      <xdr:nvCxnSpPr>
        <xdr:cNvPr id="422" name="直線コネクタ 421"/>
        <xdr:cNvCxnSpPr/>
      </xdr:nvCxnSpPr>
      <xdr:spPr>
        <a:xfrm>
          <a:off x="14782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20338</xdr:rowOff>
    </xdr:from>
    <xdr:ext cx="736600" cy="259045"/>
    <xdr:sp macro="" textlink="">
      <xdr:nvSpPr>
        <xdr:cNvPr id="424" name="テキスト ボックス 423"/>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123189</xdr:rowOff>
    </xdr:to>
    <xdr:cxnSp macro="">
      <xdr:nvCxnSpPr>
        <xdr:cNvPr id="425" name="直線コネクタ 424"/>
        <xdr:cNvCxnSpPr/>
      </xdr:nvCxnSpPr>
      <xdr:spPr>
        <a:xfrm>
          <a:off x="13893800" y="132295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27" name="テキスト ボックス 426"/>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77</xdr:row>
      <xdr:rowOff>27939</xdr:rowOff>
    </xdr:to>
    <xdr:cxnSp macro="">
      <xdr:nvCxnSpPr>
        <xdr:cNvPr id="428" name="直線コネクタ 427"/>
        <xdr:cNvCxnSpPr/>
      </xdr:nvCxnSpPr>
      <xdr:spPr>
        <a:xfrm>
          <a:off x="13004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29" name="フローチャート : 判断 42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0" name="テキスト ボックス 429"/>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1" name="フローチャート : 判断 430"/>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32" name="テキスト ボックス 431"/>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137161</xdr:rowOff>
    </xdr:from>
    <xdr:to>
      <xdr:col>24</xdr:col>
      <xdr:colOff>82550</xdr:colOff>
      <xdr:row>78</xdr:row>
      <xdr:rowOff>67311</xdr:rowOff>
    </xdr:to>
    <xdr:sp macro="" textlink="">
      <xdr:nvSpPr>
        <xdr:cNvPr id="438" name="円/楕円 437"/>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109238</xdr:rowOff>
    </xdr:from>
    <xdr:ext cx="762000" cy="259045"/>
    <xdr:sp macro="" textlink="">
      <xdr:nvSpPr>
        <xdr:cNvPr id="439" name="公債費以外該当値テキスト"/>
        <xdr:cNvSpPr txBox="1"/>
      </xdr:nvSpPr>
      <xdr:spPr>
        <a:xfrm>
          <a:off x="16598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0" name="円/楕円 439"/>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1" name="テキスト ボックス 440"/>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42" name="円/楕円 441"/>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43" name="テキスト ボックス 442"/>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44" name="円/楕円 443"/>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5" name="テキスト ボックス 444"/>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46" name="円/楕円 445"/>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47" name="テキスト ボックス 446"/>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北海道古平町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12175</xdr:rowOff>
    </xdr:from>
    <xdr:to>
      <xdr:col>4</xdr:col>
      <xdr:colOff>1117600</xdr:colOff>
      <xdr:row>19</xdr:row>
      <xdr:rowOff>13860</xdr:rowOff>
    </xdr:to>
    <xdr:cxnSp macro="">
      <xdr:nvCxnSpPr>
        <xdr:cNvPr id="52" name="直線コネクタ 51"/>
        <xdr:cNvCxnSpPr/>
      </xdr:nvCxnSpPr>
      <xdr:spPr bwMode="auto">
        <a:xfrm>
          <a:off x="5003800" y="3317350"/>
          <a:ext cx="647700" cy="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144379</xdr:rowOff>
    </xdr:from>
    <xdr:ext cx="762000" cy="259045"/>
    <xdr:sp macro="" textlink="">
      <xdr:nvSpPr>
        <xdr:cNvPr id="53" name="人口1人当たり決算額の推移平均値テキスト130"/>
        <xdr:cNvSpPr txBox="1"/>
      </xdr:nvSpPr>
      <xdr:spPr>
        <a:xfrm>
          <a:off x="5740400" y="3106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9625</xdr:rowOff>
    </xdr:from>
    <xdr:to>
      <xdr:col>4</xdr:col>
      <xdr:colOff>469900</xdr:colOff>
      <xdr:row>19</xdr:row>
      <xdr:rowOff>12175</xdr:rowOff>
    </xdr:to>
    <xdr:cxnSp macro="">
      <xdr:nvCxnSpPr>
        <xdr:cNvPr id="55" name="直線コネクタ 54"/>
        <xdr:cNvCxnSpPr/>
      </xdr:nvCxnSpPr>
      <xdr:spPr bwMode="auto">
        <a:xfrm>
          <a:off x="4305300" y="3314800"/>
          <a:ext cx="698500" cy="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49692</xdr:rowOff>
    </xdr:from>
    <xdr:ext cx="736600" cy="259045"/>
    <xdr:sp macro="" textlink="">
      <xdr:nvSpPr>
        <xdr:cNvPr id="57" name="テキスト ボックス 56"/>
        <xdr:cNvSpPr txBox="1"/>
      </xdr:nvSpPr>
      <xdr:spPr>
        <a:xfrm>
          <a:off x="4622800" y="33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9625</xdr:rowOff>
    </xdr:from>
    <xdr:to>
      <xdr:col>3</xdr:col>
      <xdr:colOff>904875</xdr:colOff>
      <xdr:row>19</xdr:row>
      <xdr:rowOff>69090</xdr:rowOff>
    </xdr:to>
    <xdr:cxnSp macro="">
      <xdr:nvCxnSpPr>
        <xdr:cNvPr id="58" name="直線コネクタ 57"/>
        <xdr:cNvCxnSpPr/>
      </xdr:nvCxnSpPr>
      <xdr:spPr bwMode="auto">
        <a:xfrm flipV="1">
          <a:off x="3606800" y="3314800"/>
          <a:ext cx="698500" cy="5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59645</xdr:rowOff>
    </xdr:from>
    <xdr:ext cx="762000" cy="259045"/>
    <xdr:sp macro="" textlink="">
      <xdr:nvSpPr>
        <xdr:cNvPr id="60" name="テキスト ボックス 59"/>
        <xdr:cNvSpPr txBox="1"/>
      </xdr:nvSpPr>
      <xdr:spPr>
        <a:xfrm>
          <a:off x="39243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69090</xdr:rowOff>
    </xdr:from>
    <xdr:to>
      <xdr:col>3</xdr:col>
      <xdr:colOff>206375</xdr:colOff>
      <xdr:row>19</xdr:row>
      <xdr:rowOff>77346</xdr:rowOff>
    </xdr:to>
    <xdr:cxnSp macro="">
      <xdr:nvCxnSpPr>
        <xdr:cNvPr id="61" name="直線コネクタ 60"/>
        <xdr:cNvCxnSpPr/>
      </xdr:nvCxnSpPr>
      <xdr:spPr bwMode="auto">
        <a:xfrm flipV="1">
          <a:off x="2908300" y="3374265"/>
          <a:ext cx="698500" cy="8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108811</xdr:rowOff>
    </xdr:from>
    <xdr:ext cx="762000" cy="259045"/>
    <xdr:sp macro="" textlink="">
      <xdr:nvSpPr>
        <xdr:cNvPr id="63" name="テキスト ボックス 62"/>
        <xdr:cNvSpPr txBox="1"/>
      </xdr:nvSpPr>
      <xdr:spPr>
        <a:xfrm>
          <a:off x="32258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100607</xdr:rowOff>
    </xdr:from>
    <xdr:ext cx="762000" cy="259045"/>
    <xdr:sp macro="" textlink="">
      <xdr:nvSpPr>
        <xdr:cNvPr id="65" name="テキスト ボックス 64"/>
        <xdr:cNvSpPr txBox="1"/>
      </xdr:nvSpPr>
      <xdr:spPr>
        <a:xfrm>
          <a:off x="2527300" y="30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134510</xdr:rowOff>
    </xdr:from>
    <xdr:to>
      <xdr:col>5</xdr:col>
      <xdr:colOff>34925</xdr:colOff>
      <xdr:row>19</xdr:row>
      <xdr:rowOff>64660</xdr:rowOff>
    </xdr:to>
    <xdr:sp macro="" textlink="">
      <xdr:nvSpPr>
        <xdr:cNvPr id="71" name="円/楕円 70"/>
        <xdr:cNvSpPr/>
      </xdr:nvSpPr>
      <xdr:spPr bwMode="auto">
        <a:xfrm>
          <a:off x="5600700" y="326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106587</xdr:rowOff>
    </xdr:from>
    <xdr:ext cx="762000" cy="259045"/>
    <xdr:sp macro="" textlink="">
      <xdr:nvSpPr>
        <xdr:cNvPr id="72" name="人口1人当たり決算額の推移該当値テキスト130"/>
        <xdr:cNvSpPr txBox="1"/>
      </xdr:nvSpPr>
      <xdr:spPr>
        <a:xfrm>
          <a:off x="5740400" y="324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189,228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132825</xdr:rowOff>
    </xdr:from>
    <xdr:to>
      <xdr:col>4</xdr:col>
      <xdr:colOff>520700</xdr:colOff>
      <xdr:row>19</xdr:row>
      <xdr:rowOff>62975</xdr:rowOff>
    </xdr:to>
    <xdr:sp macro="" textlink="">
      <xdr:nvSpPr>
        <xdr:cNvPr id="73" name="円/楕円 72"/>
        <xdr:cNvSpPr/>
      </xdr:nvSpPr>
      <xdr:spPr bwMode="auto">
        <a:xfrm>
          <a:off x="4953000" y="326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73152</xdr:rowOff>
    </xdr:from>
    <xdr:ext cx="736600" cy="259045"/>
    <xdr:sp macro="" textlink="">
      <xdr:nvSpPr>
        <xdr:cNvPr id="74" name="テキスト ボックス 73"/>
        <xdr:cNvSpPr txBox="1"/>
      </xdr:nvSpPr>
      <xdr:spPr>
        <a:xfrm>
          <a:off x="4622800" y="303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189,744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130275</xdr:rowOff>
    </xdr:from>
    <xdr:to>
      <xdr:col>3</xdr:col>
      <xdr:colOff>955675</xdr:colOff>
      <xdr:row>19</xdr:row>
      <xdr:rowOff>60425</xdr:rowOff>
    </xdr:to>
    <xdr:sp macro="" textlink="">
      <xdr:nvSpPr>
        <xdr:cNvPr id="75" name="円/楕円 74"/>
        <xdr:cNvSpPr/>
      </xdr:nvSpPr>
      <xdr:spPr bwMode="auto">
        <a:xfrm>
          <a:off x="4254500" y="326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45202</xdr:rowOff>
    </xdr:from>
    <xdr:ext cx="762000" cy="259045"/>
    <xdr:sp macro="" textlink="">
      <xdr:nvSpPr>
        <xdr:cNvPr id="76" name="テキスト ボックス 75"/>
        <xdr:cNvSpPr txBox="1"/>
      </xdr:nvSpPr>
      <xdr:spPr>
        <a:xfrm>
          <a:off x="3924300" y="335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190,525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18290</xdr:rowOff>
    </xdr:from>
    <xdr:to>
      <xdr:col>3</xdr:col>
      <xdr:colOff>257175</xdr:colOff>
      <xdr:row>19</xdr:row>
      <xdr:rowOff>119890</xdr:rowOff>
    </xdr:to>
    <xdr:sp macro="" textlink="">
      <xdr:nvSpPr>
        <xdr:cNvPr id="77" name="円/楕円 76"/>
        <xdr:cNvSpPr/>
      </xdr:nvSpPr>
      <xdr:spPr bwMode="auto">
        <a:xfrm>
          <a:off x="3556000" y="332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104667</xdr:rowOff>
    </xdr:from>
    <xdr:ext cx="762000" cy="259045"/>
    <xdr:sp macro="" textlink="">
      <xdr:nvSpPr>
        <xdr:cNvPr id="78" name="テキスト ボックス 77"/>
        <xdr:cNvSpPr txBox="1"/>
      </xdr:nvSpPr>
      <xdr:spPr>
        <a:xfrm>
          <a:off x="3225800" y="340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172,316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26546</xdr:rowOff>
    </xdr:from>
    <xdr:to>
      <xdr:col>2</xdr:col>
      <xdr:colOff>692150</xdr:colOff>
      <xdr:row>19</xdr:row>
      <xdr:rowOff>128146</xdr:rowOff>
    </xdr:to>
    <xdr:sp macro="" textlink="">
      <xdr:nvSpPr>
        <xdr:cNvPr id="79" name="円/楕円 78"/>
        <xdr:cNvSpPr/>
      </xdr:nvSpPr>
      <xdr:spPr bwMode="auto">
        <a:xfrm>
          <a:off x="2857500" y="333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112923</xdr:rowOff>
    </xdr:from>
    <xdr:ext cx="762000" cy="259045"/>
    <xdr:sp macro="" textlink="">
      <xdr:nvSpPr>
        <xdr:cNvPr id="80" name="テキスト ボックス 79"/>
        <xdr:cNvSpPr txBox="1"/>
      </xdr:nvSpPr>
      <xdr:spPr>
        <a:xfrm>
          <a:off x="2527300" y="341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321169</xdr:rowOff>
    </xdr:from>
    <xdr:to>
      <xdr:col>4</xdr:col>
      <xdr:colOff>1117600</xdr:colOff>
      <xdr:row>36</xdr:row>
      <xdr:rowOff>11796</xdr:rowOff>
    </xdr:to>
    <xdr:cxnSp macro="">
      <xdr:nvCxnSpPr>
        <xdr:cNvPr id="115" name="直線コネクタ 114"/>
        <xdr:cNvCxnSpPr/>
      </xdr:nvCxnSpPr>
      <xdr:spPr bwMode="auto">
        <a:xfrm flipV="1">
          <a:off x="5003800" y="6931519"/>
          <a:ext cx="647700" cy="3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50926</xdr:rowOff>
    </xdr:from>
    <xdr:ext cx="762000" cy="259045"/>
    <xdr:sp macro="" textlink="">
      <xdr:nvSpPr>
        <xdr:cNvPr id="116" name="人口1人当たり決算額の推移平均値テキスト445"/>
        <xdr:cNvSpPr txBox="1"/>
      </xdr:nvSpPr>
      <xdr:spPr>
        <a:xfrm>
          <a:off x="5740400" y="6661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11796</xdr:rowOff>
    </xdr:from>
    <xdr:to>
      <xdr:col>4</xdr:col>
      <xdr:colOff>469900</xdr:colOff>
      <xdr:row>36</xdr:row>
      <xdr:rowOff>35147</xdr:rowOff>
    </xdr:to>
    <xdr:cxnSp macro="">
      <xdr:nvCxnSpPr>
        <xdr:cNvPr id="118" name="直線コネクタ 117"/>
        <xdr:cNvCxnSpPr/>
      </xdr:nvCxnSpPr>
      <xdr:spPr bwMode="auto">
        <a:xfrm flipV="1">
          <a:off x="4305300" y="6965046"/>
          <a:ext cx="698500" cy="2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307350</xdr:rowOff>
    </xdr:from>
    <xdr:ext cx="736600" cy="259045"/>
    <xdr:sp macro="" textlink="">
      <xdr:nvSpPr>
        <xdr:cNvPr id="120" name="テキスト ボックス 119"/>
        <xdr:cNvSpPr txBox="1"/>
      </xdr:nvSpPr>
      <xdr:spPr>
        <a:xfrm>
          <a:off x="4622800" y="657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33034</xdr:rowOff>
    </xdr:from>
    <xdr:to>
      <xdr:col>3</xdr:col>
      <xdr:colOff>904875</xdr:colOff>
      <xdr:row>36</xdr:row>
      <xdr:rowOff>35147</xdr:rowOff>
    </xdr:to>
    <xdr:cxnSp macro="">
      <xdr:nvCxnSpPr>
        <xdr:cNvPr id="121" name="直線コネクタ 120"/>
        <xdr:cNvCxnSpPr/>
      </xdr:nvCxnSpPr>
      <xdr:spPr bwMode="auto">
        <a:xfrm>
          <a:off x="3606800" y="6986284"/>
          <a:ext cx="698500" cy="2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277926</xdr:rowOff>
    </xdr:from>
    <xdr:ext cx="762000" cy="259045"/>
    <xdr:sp macro="" textlink="">
      <xdr:nvSpPr>
        <xdr:cNvPr id="123" name="テキスト ボックス 122"/>
        <xdr:cNvSpPr txBox="1"/>
      </xdr:nvSpPr>
      <xdr:spPr>
        <a:xfrm>
          <a:off x="39243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340382</xdr:rowOff>
    </xdr:from>
    <xdr:to>
      <xdr:col>3</xdr:col>
      <xdr:colOff>206375</xdr:colOff>
      <xdr:row>36</xdr:row>
      <xdr:rowOff>33034</xdr:rowOff>
    </xdr:to>
    <xdr:cxnSp macro="">
      <xdr:nvCxnSpPr>
        <xdr:cNvPr id="124" name="直線コネクタ 123"/>
        <xdr:cNvCxnSpPr/>
      </xdr:nvCxnSpPr>
      <xdr:spPr bwMode="auto">
        <a:xfrm>
          <a:off x="2908300" y="6950732"/>
          <a:ext cx="698500" cy="3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249459</xdr:rowOff>
    </xdr:from>
    <xdr:ext cx="762000" cy="259045"/>
    <xdr:sp macro="" textlink="">
      <xdr:nvSpPr>
        <xdr:cNvPr id="126" name="テキスト ボックス 125"/>
        <xdr:cNvSpPr txBox="1"/>
      </xdr:nvSpPr>
      <xdr:spPr>
        <a:xfrm>
          <a:off x="3225800" y="65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177037</xdr:rowOff>
    </xdr:from>
    <xdr:ext cx="762000" cy="259045"/>
    <xdr:sp macro="" textlink="">
      <xdr:nvSpPr>
        <xdr:cNvPr id="128" name="テキスト ボックス 127"/>
        <xdr:cNvSpPr txBox="1"/>
      </xdr:nvSpPr>
      <xdr:spPr>
        <a:xfrm>
          <a:off x="2527300" y="64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270369</xdr:rowOff>
    </xdr:from>
    <xdr:to>
      <xdr:col>5</xdr:col>
      <xdr:colOff>34925</xdr:colOff>
      <xdr:row>36</xdr:row>
      <xdr:rowOff>29069</xdr:rowOff>
    </xdr:to>
    <xdr:sp macro="" textlink="">
      <xdr:nvSpPr>
        <xdr:cNvPr id="134" name="円/楕円 133"/>
        <xdr:cNvSpPr/>
      </xdr:nvSpPr>
      <xdr:spPr bwMode="auto">
        <a:xfrm>
          <a:off x="5600700" y="688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242446</xdr:rowOff>
    </xdr:from>
    <xdr:ext cx="762000" cy="259045"/>
    <xdr:sp macro="" textlink="">
      <xdr:nvSpPr>
        <xdr:cNvPr id="135" name="人口1人当たり決算額の推移該当値テキスト445"/>
        <xdr:cNvSpPr txBox="1"/>
      </xdr:nvSpPr>
      <xdr:spPr>
        <a:xfrm>
          <a:off x="5740400" y="685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303896</xdr:rowOff>
    </xdr:from>
    <xdr:to>
      <xdr:col>4</xdr:col>
      <xdr:colOff>520700</xdr:colOff>
      <xdr:row>36</xdr:row>
      <xdr:rowOff>62596</xdr:rowOff>
    </xdr:to>
    <xdr:sp macro="" textlink="">
      <xdr:nvSpPr>
        <xdr:cNvPr id="136" name="円/楕円 135"/>
        <xdr:cNvSpPr/>
      </xdr:nvSpPr>
      <xdr:spPr bwMode="auto">
        <a:xfrm>
          <a:off x="4953000" y="691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47373</xdr:rowOff>
    </xdr:from>
    <xdr:ext cx="736600" cy="259045"/>
    <xdr:sp macro="" textlink="">
      <xdr:nvSpPr>
        <xdr:cNvPr id="137" name="テキスト ボックス 136"/>
        <xdr:cNvSpPr txBox="1"/>
      </xdr:nvSpPr>
      <xdr:spPr>
        <a:xfrm>
          <a:off x="4622800" y="700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327247</xdr:rowOff>
    </xdr:from>
    <xdr:to>
      <xdr:col>3</xdr:col>
      <xdr:colOff>955675</xdr:colOff>
      <xdr:row>36</xdr:row>
      <xdr:rowOff>85947</xdr:rowOff>
    </xdr:to>
    <xdr:sp macro="" textlink="">
      <xdr:nvSpPr>
        <xdr:cNvPr id="138" name="円/楕円 137"/>
        <xdr:cNvSpPr/>
      </xdr:nvSpPr>
      <xdr:spPr bwMode="auto">
        <a:xfrm>
          <a:off x="4254500" y="693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70724</xdr:rowOff>
    </xdr:from>
    <xdr:ext cx="762000" cy="259045"/>
    <xdr:sp macro="" textlink="">
      <xdr:nvSpPr>
        <xdr:cNvPr id="139" name="テキスト ボックス 138"/>
        <xdr:cNvSpPr txBox="1"/>
      </xdr:nvSpPr>
      <xdr:spPr>
        <a:xfrm>
          <a:off x="3924300" y="702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325134</xdr:rowOff>
    </xdr:from>
    <xdr:to>
      <xdr:col>3</xdr:col>
      <xdr:colOff>257175</xdr:colOff>
      <xdr:row>36</xdr:row>
      <xdr:rowOff>83834</xdr:rowOff>
    </xdr:to>
    <xdr:sp macro="" textlink="">
      <xdr:nvSpPr>
        <xdr:cNvPr id="140" name="円/楕円 139"/>
        <xdr:cNvSpPr/>
      </xdr:nvSpPr>
      <xdr:spPr bwMode="auto">
        <a:xfrm>
          <a:off x="3556000" y="693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68611</xdr:rowOff>
    </xdr:from>
    <xdr:ext cx="762000" cy="259045"/>
    <xdr:sp macro="" textlink="">
      <xdr:nvSpPr>
        <xdr:cNvPr id="141" name="テキスト ボックス 140"/>
        <xdr:cNvSpPr txBox="1"/>
      </xdr:nvSpPr>
      <xdr:spPr>
        <a:xfrm>
          <a:off x="3225800" y="702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289582</xdr:rowOff>
    </xdr:from>
    <xdr:to>
      <xdr:col>2</xdr:col>
      <xdr:colOff>692150</xdr:colOff>
      <xdr:row>36</xdr:row>
      <xdr:rowOff>48282</xdr:rowOff>
    </xdr:to>
    <xdr:sp macro="" textlink="">
      <xdr:nvSpPr>
        <xdr:cNvPr id="142" name="円/楕円 141"/>
        <xdr:cNvSpPr/>
      </xdr:nvSpPr>
      <xdr:spPr bwMode="auto">
        <a:xfrm>
          <a:off x="2857500" y="689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33059</xdr:rowOff>
    </xdr:from>
    <xdr:ext cx="762000" cy="259045"/>
    <xdr:sp macro="" textlink="">
      <xdr:nvSpPr>
        <xdr:cNvPr id="143" name="テキスト ボックス 142"/>
        <xdr:cNvSpPr txBox="1"/>
      </xdr:nvSpPr>
      <xdr:spPr>
        <a:xfrm>
          <a:off x="2527300" y="698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19</a:t>
          </a:r>
          <a:r>
            <a:rPr lang="ja-JP" altLang="ja-JP" sz="1400" b="0" i="0" baseline="0">
              <a:solidFill>
                <a:schemeClr val="dk1"/>
              </a:solidFill>
              <a:effectLst/>
              <a:latin typeface="+mn-lt"/>
              <a:ea typeface="+mn-ea"/>
              <a:cs typeface="+mn-cs"/>
            </a:rPr>
            <a:t>年度からの地方交付税の回復により、各数値は回復傾向にある。</a:t>
          </a:r>
          <a:endParaRPr lang="ja-JP" altLang="ja-JP" sz="1400">
            <a:effectLst/>
          </a:endParaRPr>
        </a:p>
        <a:p>
          <a:pPr rtl="0"/>
          <a:r>
            <a:rPr lang="ja-JP" altLang="ja-JP" sz="1400" b="0" i="0" baseline="0">
              <a:solidFill>
                <a:schemeClr val="dk1"/>
              </a:solidFill>
              <a:effectLst/>
              <a:latin typeface="+mn-lt"/>
              <a:ea typeface="+mn-ea"/>
              <a:cs typeface="+mn-cs"/>
            </a:rPr>
            <a:t>一方、近年は扶助費が増加傾向にあること。今後、平成</a:t>
          </a:r>
          <a:r>
            <a:rPr lang="en-US" altLang="ja-JP" sz="1400" b="0" i="0" baseline="0">
              <a:solidFill>
                <a:schemeClr val="dk1"/>
              </a:solidFill>
              <a:effectLst/>
              <a:latin typeface="+mn-lt"/>
              <a:ea typeface="+mn-ea"/>
              <a:cs typeface="+mn-cs"/>
            </a:rPr>
            <a:t>23</a:t>
          </a:r>
          <a:r>
            <a:rPr lang="ja-JP" altLang="ja-JP" sz="1400" b="0" i="0" baseline="0">
              <a:solidFill>
                <a:schemeClr val="dk1"/>
              </a:solidFill>
              <a:effectLst/>
              <a:latin typeface="+mn-lt"/>
              <a:ea typeface="+mn-ea"/>
              <a:cs typeface="+mn-cs"/>
            </a:rPr>
            <a:t>年度小学校建設事業に係る公債費の増が見込まれることから、事業の選定を図り、第２次行財政構造改革プランに掲げる実質単年度収支の黒字維持を進める。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赤字額</a:t>
          </a:r>
          <a:endParaRPr lang="ja-JP" altLang="ja-JP" sz="1400">
            <a:effectLst/>
          </a:endParaRPr>
        </a:p>
        <a:p>
          <a:pPr rtl="0" fontAlgn="base"/>
          <a:r>
            <a:rPr lang="ja-JP" altLang="ja-JP" sz="1400" b="0" i="0" baseline="0">
              <a:solidFill>
                <a:schemeClr val="dk1"/>
              </a:solidFill>
              <a:effectLst/>
              <a:latin typeface="+mn-lt"/>
              <a:ea typeface="+mn-ea"/>
              <a:cs typeface="+mn-cs"/>
            </a:rPr>
            <a:t>　</a:t>
          </a:r>
          <a:r>
            <a:rPr lang="en-US" altLang="ja-JP" sz="1400" b="0" i="0" baseline="0">
              <a:solidFill>
                <a:schemeClr val="dk1"/>
              </a:solidFill>
              <a:effectLst/>
              <a:latin typeface="+mn-lt"/>
              <a:ea typeface="+mn-ea"/>
              <a:cs typeface="+mn-cs"/>
            </a:rPr>
            <a:t>H21</a:t>
          </a:r>
          <a:r>
            <a:rPr lang="ja-JP" altLang="ja-JP" sz="1400" b="0" i="0" baseline="0">
              <a:solidFill>
                <a:schemeClr val="dk1"/>
              </a:solidFill>
              <a:effectLst/>
              <a:latin typeface="+mn-lt"/>
              <a:ea typeface="+mn-ea"/>
              <a:cs typeface="+mn-cs"/>
            </a:rPr>
            <a:t>までは国民健康保険事業特別会計で赤字が発生していたが、</a:t>
          </a:r>
          <a:r>
            <a:rPr lang="en-US" altLang="ja-JP" sz="1400" b="0" i="0" baseline="0">
              <a:solidFill>
                <a:schemeClr val="dk1"/>
              </a:solidFill>
              <a:effectLst/>
              <a:latin typeface="+mn-lt"/>
              <a:ea typeface="+mn-ea"/>
              <a:cs typeface="+mn-cs"/>
            </a:rPr>
            <a:t>H22</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23</a:t>
          </a:r>
          <a:r>
            <a:rPr lang="ja-JP" altLang="ja-JP" sz="1400" b="0" i="0" baseline="0">
              <a:solidFill>
                <a:schemeClr val="dk1"/>
              </a:solidFill>
              <a:effectLst/>
              <a:latin typeface="+mn-lt"/>
              <a:ea typeface="+mn-ea"/>
              <a:cs typeface="+mn-cs"/>
            </a:rPr>
            <a:t>で一般会計の繰出</a:t>
          </a:r>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赤字補てん分</a:t>
          </a:r>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より、</a:t>
          </a:r>
          <a:r>
            <a:rPr lang="en-US" altLang="ja-JP" sz="1400" b="0" i="0" baseline="0">
              <a:solidFill>
                <a:schemeClr val="dk1"/>
              </a:solidFill>
              <a:effectLst/>
              <a:latin typeface="+mn-lt"/>
              <a:ea typeface="+mn-ea"/>
              <a:cs typeface="+mn-cs"/>
            </a:rPr>
            <a:t>H23</a:t>
          </a:r>
          <a:r>
            <a:rPr lang="ja-JP" altLang="ja-JP" sz="1400" b="0" i="0" baseline="0">
              <a:solidFill>
                <a:schemeClr val="dk1"/>
              </a:solidFill>
              <a:effectLst/>
              <a:latin typeface="+mn-lt"/>
              <a:ea typeface="+mn-ea"/>
              <a:cs typeface="+mn-cs"/>
            </a:rPr>
            <a:t>を以って当該赤字額が解消された。</a:t>
          </a:r>
          <a:endParaRPr lang="ja-JP" altLang="ja-JP" sz="1400">
            <a:effectLst/>
          </a:endParaRPr>
        </a:p>
        <a:p>
          <a:pPr rtl="0" fontAlgn="base"/>
          <a:r>
            <a:rPr lang="ja-JP" altLang="ja-JP" sz="1400" b="0" i="0" baseline="0">
              <a:solidFill>
                <a:schemeClr val="dk1"/>
              </a:solidFill>
              <a:effectLst/>
              <a:latin typeface="+mn-lt"/>
              <a:ea typeface="+mn-ea"/>
              <a:cs typeface="+mn-cs"/>
            </a:rPr>
            <a:t>黒字額</a:t>
          </a:r>
          <a:endParaRPr lang="ja-JP" altLang="ja-JP" sz="1400">
            <a:effectLst/>
          </a:endParaRPr>
        </a:p>
        <a:p>
          <a:pPr rtl="0" fontAlgn="base"/>
          <a:r>
            <a:rPr lang="ja-JP" altLang="ja-JP" sz="1400" b="0" i="0" baseline="0">
              <a:solidFill>
                <a:schemeClr val="dk1"/>
              </a:solidFill>
              <a:effectLst/>
              <a:latin typeface="+mn-lt"/>
              <a:ea typeface="+mn-ea"/>
              <a:cs typeface="+mn-cs"/>
            </a:rPr>
            <a:t>・一般会計</a:t>
          </a:r>
          <a:endParaRPr lang="ja-JP" altLang="ja-JP" sz="1400">
            <a:effectLst/>
          </a:endParaRPr>
        </a:p>
        <a:p>
          <a:pPr rtl="0" fontAlgn="base"/>
          <a:r>
            <a:rPr lang="ja-JP" altLang="ja-JP" sz="1400" b="0" i="0" baseline="0">
              <a:solidFill>
                <a:schemeClr val="dk1"/>
              </a:solidFill>
              <a:effectLst/>
              <a:latin typeface="+mn-lt"/>
              <a:ea typeface="+mn-ea"/>
              <a:cs typeface="+mn-cs"/>
            </a:rPr>
            <a:t>　</a:t>
          </a:r>
          <a:r>
            <a:rPr lang="en-US" altLang="ja-JP" sz="1400" b="0" i="0" baseline="0">
              <a:solidFill>
                <a:schemeClr val="dk1"/>
              </a:solidFill>
              <a:effectLst/>
              <a:latin typeface="+mn-lt"/>
              <a:ea typeface="+mn-ea"/>
              <a:cs typeface="+mn-cs"/>
            </a:rPr>
            <a:t>H25</a:t>
          </a:r>
          <a:r>
            <a:rPr lang="ja-JP" altLang="en-US" sz="1400" b="0" i="0" baseline="0">
              <a:solidFill>
                <a:schemeClr val="dk1"/>
              </a:solidFill>
              <a:effectLst/>
              <a:latin typeface="+mn-lt"/>
              <a:ea typeface="+mn-ea"/>
              <a:cs typeface="+mn-cs"/>
            </a:rPr>
            <a:t>では昨年より減少したものの、主に</a:t>
          </a:r>
          <a:r>
            <a:rPr lang="en-US" altLang="ja-JP" sz="1400" b="0" i="0" baseline="0">
              <a:solidFill>
                <a:schemeClr val="dk1"/>
              </a:solidFill>
              <a:effectLst/>
              <a:latin typeface="+mn-lt"/>
              <a:ea typeface="+mn-ea"/>
              <a:cs typeface="+mn-cs"/>
            </a:rPr>
            <a:t>H19</a:t>
          </a:r>
          <a:r>
            <a:rPr lang="ja-JP" altLang="ja-JP" sz="1400" b="0" i="0" baseline="0">
              <a:solidFill>
                <a:schemeClr val="dk1"/>
              </a:solidFill>
              <a:effectLst/>
              <a:latin typeface="+mn-lt"/>
              <a:ea typeface="+mn-ea"/>
              <a:cs typeface="+mn-cs"/>
            </a:rPr>
            <a:t>からの地方交付税の回復によ</a:t>
          </a:r>
          <a:r>
            <a:rPr lang="ja-JP" altLang="en-US" sz="1400" b="0" i="0" baseline="0">
              <a:solidFill>
                <a:schemeClr val="dk1"/>
              </a:solidFill>
              <a:effectLst/>
              <a:latin typeface="+mn-lt"/>
              <a:ea typeface="+mn-ea"/>
              <a:cs typeface="+mn-cs"/>
            </a:rPr>
            <a:t>るものである。</a:t>
          </a:r>
          <a:endParaRPr lang="ja-JP" altLang="ja-JP" sz="1400">
            <a:effectLst/>
          </a:endParaRPr>
        </a:p>
        <a:p>
          <a:pPr rtl="0" fontAlgn="base"/>
          <a:r>
            <a:rPr lang="ja-JP" altLang="ja-JP" sz="1400" b="0" i="0" baseline="0">
              <a:solidFill>
                <a:schemeClr val="dk1"/>
              </a:solidFill>
              <a:effectLst/>
              <a:latin typeface="+mn-lt"/>
              <a:ea typeface="+mn-ea"/>
              <a:cs typeface="+mn-cs"/>
            </a:rPr>
            <a:t>・介護保険サービス事業特別会計</a:t>
          </a:r>
          <a:endParaRPr lang="ja-JP" altLang="ja-JP" sz="1400">
            <a:effectLst/>
          </a:endParaRPr>
        </a:p>
        <a:p>
          <a:pPr rtl="0" fontAlgn="base"/>
          <a:r>
            <a:rPr lang="ja-JP" altLang="ja-JP" sz="1400" b="0" i="0" baseline="0">
              <a:solidFill>
                <a:schemeClr val="dk1"/>
              </a:solidFill>
              <a:effectLst/>
              <a:latin typeface="+mn-lt"/>
              <a:ea typeface="+mn-ea"/>
              <a:cs typeface="+mn-cs"/>
            </a:rPr>
            <a:t>　主な要因はサービス事業の利用者増により、黒字が発生した。</a:t>
          </a:r>
          <a:endParaRPr lang="ja-JP" altLang="ja-JP" sz="1400">
            <a:effectLst/>
          </a:endParaRPr>
        </a:p>
        <a:p>
          <a:pPr rtl="0" fontAlgn="base"/>
          <a:r>
            <a:rPr lang="ja-JP" altLang="ja-JP" sz="1400" b="0" i="0" baseline="0">
              <a:solidFill>
                <a:schemeClr val="dk1"/>
              </a:solidFill>
              <a:effectLst/>
              <a:latin typeface="+mn-lt"/>
              <a:ea typeface="+mn-ea"/>
              <a:cs typeface="+mn-cs"/>
            </a:rPr>
            <a:t>・簡易水道事業特別会計</a:t>
          </a:r>
          <a:endParaRPr lang="ja-JP" altLang="ja-JP" sz="1400">
            <a:effectLst/>
          </a:endParaRPr>
        </a:p>
        <a:p>
          <a:pPr rtl="0" fontAlgn="base"/>
          <a:r>
            <a:rPr lang="ja-JP" altLang="ja-JP" sz="1400" b="0" i="0" baseline="0">
              <a:solidFill>
                <a:schemeClr val="dk1"/>
              </a:solidFill>
              <a:effectLst/>
              <a:latin typeface="+mn-lt"/>
              <a:ea typeface="+mn-ea"/>
              <a:cs typeface="+mn-cs"/>
            </a:rPr>
            <a:t>　</a:t>
          </a:r>
          <a:r>
            <a:rPr lang="en-US" altLang="ja-JP" sz="1400" b="0" i="0" baseline="0">
              <a:solidFill>
                <a:schemeClr val="dk1"/>
              </a:solidFill>
              <a:effectLst/>
              <a:latin typeface="+mn-lt"/>
              <a:ea typeface="+mn-ea"/>
              <a:cs typeface="+mn-cs"/>
            </a:rPr>
            <a:t>H21</a:t>
          </a:r>
          <a:r>
            <a:rPr lang="ja-JP" altLang="ja-JP" sz="1400" b="0" i="0" baseline="0">
              <a:solidFill>
                <a:schemeClr val="dk1"/>
              </a:solidFill>
              <a:effectLst/>
              <a:latin typeface="+mn-lt"/>
              <a:ea typeface="+mn-ea"/>
              <a:cs typeface="+mn-cs"/>
            </a:rPr>
            <a:t>までは法適用企業により流動資産が黒字化されていたが、</a:t>
          </a:r>
          <a:r>
            <a:rPr lang="en-US" altLang="ja-JP" sz="1400" b="0" i="0" baseline="0">
              <a:solidFill>
                <a:schemeClr val="dk1"/>
              </a:solidFill>
              <a:effectLst/>
              <a:latin typeface="+mn-lt"/>
              <a:ea typeface="+mn-ea"/>
              <a:cs typeface="+mn-cs"/>
            </a:rPr>
            <a:t>H22</a:t>
          </a:r>
          <a:r>
            <a:rPr lang="ja-JP" altLang="ja-JP" sz="1400" b="0" i="0" baseline="0">
              <a:solidFill>
                <a:schemeClr val="dk1"/>
              </a:solidFill>
              <a:effectLst/>
              <a:latin typeface="+mn-lt"/>
              <a:ea typeface="+mn-ea"/>
              <a:cs typeface="+mn-cs"/>
            </a:rPr>
            <a:t>から法非適用へ移行となり流動資産中の現金預金が基金積立金になったことで黒字が表面上、表示されない状況になった。したがって、</a:t>
          </a:r>
          <a:r>
            <a:rPr lang="en-US" altLang="ja-JP" sz="1400" b="0" i="0" baseline="0">
              <a:solidFill>
                <a:schemeClr val="dk1"/>
              </a:solidFill>
              <a:effectLst/>
              <a:latin typeface="+mn-lt"/>
              <a:ea typeface="+mn-ea"/>
              <a:cs typeface="+mn-cs"/>
            </a:rPr>
            <a:t>H22</a:t>
          </a:r>
          <a:r>
            <a:rPr lang="ja-JP" altLang="ja-JP" sz="1400" b="0" i="0" baseline="0">
              <a:solidFill>
                <a:schemeClr val="dk1"/>
              </a:solidFill>
              <a:effectLst/>
              <a:latin typeface="+mn-lt"/>
              <a:ea typeface="+mn-ea"/>
              <a:cs typeface="+mn-cs"/>
            </a:rPr>
            <a:t>からは黒字額が圧縮された結果になっている。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400" b="0" i="0" baseline="0">
              <a:solidFill>
                <a:schemeClr val="dk1"/>
              </a:solidFill>
              <a:effectLst/>
              <a:latin typeface="+mn-lt"/>
              <a:ea typeface="+mn-ea"/>
              <a:cs typeface="+mn-cs"/>
            </a:rPr>
            <a:t>H19</a:t>
          </a:r>
          <a:r>
            <a:rPr lang="ja-JP" altLang="ja-JP" sz="1400" b="0" i="0" baseline="0">
              <a:solidFill>
                <a:schemeClr val="dk1"/>
              </a:solidFill>
              <a:effectLst/>
              <a:latin typeface="+mn-lt"/>
              <a:ea typeface="+mn-ea"/>
              <a:cs typeface="+mn-cs"/>
            </a:rPr>
            <a:t>の元利償還金のピークを終えたことで、実質公債費比率の分子が減少傾向にあった。</a:t>
          </a:r>
          <a:endParaRPr lang="ja-JP" altLang="ja-JP" sz="1400">
            <a:effectLst/>
          </a:endParaRPr>
        </a:p>
        <a:p>
          <a:pPr rtl="0"/>
          <a:r>
            <a:rPr lang="en-US" altLang="ja-JP" sz="1400">
              <a:solidFill>
                <a:schemeClr val="dk1"/>
              </a:solidFill>
              <a:effectLst/>
              <a:latin typeface="+mn-lt"/>
              <a:ea typeface="+mn-ea"/>
              <a:cs typeface="+mn-cs"/>
            </a:rPr>
            <a:t>H25</a:t>
          </a:r>
          <a:r>
            <a:rPr lang="ja-JP" altLang="ja-JP" sz="1400">
              <a:solidFill>
                <a:schemeClr val="dk1"/>
              </a:solidFill>
              <a:effectLst/>
              <a:latin typeface="+mn-lt"/>
              <a:ea typeface="+mn-ea"/>
              <a:cs typeface="+mn-cs"/>
            </a:rPr>
            <a:t>の実質公債費比率の分子増加の主な要因は、公営企業債の</a:t>
          </a:r>
          <a:r>
            <a:rPr lang="ja-JP" altLang="en-US" sz="1400">
              <a:solidFill>
                <a:schemeClr val="dk1"/>
              </a:solidFill>
              <a:effectLst/>
              <a:latin typeface="+mn-lt"/>
              <a:ea typeface="+mn-ea"/>
              <a:cs typeface="+mn-cs"/>
            </a:rPr>
            <a:t>元利償還金に対する繰入金のうち、下水道会計への繰出金の増加によるもの</a:t>
          </a:r>
          <a:r>
            <a:rPr lang="ja-JP" altLang="ja-JP" sz="1400">
              <a:solidFill>
                <a:schemeClr val="dk1"/>
              </a:solidFill>
              <a:effectLst/>
              <a:latin typeface="+mn-lt"/>
              <a:ea typeface="+mn-ea"/>
              <a:cs typeface="+mn-cs"/>
            </a:rPr>
            <a:t>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地方債残高は</a:t>
          </a:r>
          <a:r>
            <a:rPr lang="en-US" altLang="ja-JP" sz="1400" b="0" i="0" baseline="0">
              <a:solidFill>
                <a:schemeClr val="dk1"/>
              </a:solidFill>
              <a:effectLst/>
              <a:latin typeface="+mn-lt"/>
              <a:ea typeface="+mn-ea"/>
              <a:cs typeface="+mn-cs"/>
            </a:rPr>
            <a:t>H19</a:t>
          </a:r>
          <a:r>
            <a:rPr lang="ja-JP" altLang="ja-JP" sz="1400" b="0" i="0" baseline="0">
              <a:solidFill>
                <a:schemeClr val="dk1"/>
              </a:solidFill>
              <a:effectLst/>
              <a:latin typeface="+mn-lt"/>
              <a:ea typeface="+mn-ea"/>
              <a:cs typeface="+mn-cs"/>
            </a:rPr>
            <a:t>に一般会計等に係る地方債の現在高はピークに達し、以降は新規地方債の発行を抑制したことで、</a:t>
          </a:r>
          <a:r>
            <a:rPr lang="en-US" altLang="ja-JP" sz="1400" b="0" i="0" baseline="0">
              <a:solidFill>
                <a:schemeClr val="dk1"/>
              </a:solidFill>
              <a:effectLst/>
              <a:latin typeface="+mn-lt"/>
              <a:ea typeface="+mn-ea"/>
              <a:cs typeface="+mn-cs"/>
            </a:rPr>
            <a:t>H22</a:t>
          </a:r>
          <a:r>
            <a:rPr lang="ja-JP" altLang="ja-JP" sz="1400" b="0" i="0" baseline="0">
              <a:solidFill>
                <a:schemeClr val="dk1"/>
              </a:solidFill>
              <a:effectLst/>
              <a:latin typeface="+mn-lt"/>
              <a:ea typeface="+mn-ea"/>
              <a:cs typeface="+mn-cs"/>
            </a:rPr>
            <a:t>までは減少していた。しかし、</a:t>
          </a:r>
          <a:r>
            <a:rPr lang="en-US" altLang="ja-JP" sz="1400" b="0" i="0" baseline="0">
              <a:solidFill>
                <a:schemeClr val="dk1"/>
              </a:solidFill>
              <a:effectLst/>
              <a:latin typeface="+mn-lt"/>
              <a:ea typeface="+mn-ea"/>
              <a:cs typeface="+mn-cs"/>
            </a:rPr>
            <a:t>H23</a:t>
          </a:r>
          <a:r>
            <a:rPr lang="ja-JP" altLang="ja-JP" sz="1400" b="0" i="0" baseline="0">
              <a:solidFill>
                <a:schemeClr val="dk1"/>
              </a:solidFill>
              <a:effectLst/>
              <a:latin typeface="+mn-lt"/>
              <a:ea typeface="+mn-ea"/>
              <a:cs typeface="+mn-cs"/>
            </a:rPr>
            <a:t>では小学校改築事業等における新規地方債の発行により、当該現在高が再び増加に転じた。</a:t>
          </a:r>
          <a:endParaRPr lang="ja-JP" altLang="ja-JP" sz="1400">
            <a:effectLst/>
          </a:endParaRPr>
        </a:p>
        <a:p>
          <a:r>
            <a:rPr lang="en-US" altLang="ja-JP" sz="1400">
              <a:solidFill>
                <a:schemeClr val="dk1"/>
              </a:solidFill>
              <a:effectLst/>
              <a:latin typeface="+mn-lt"/>
              <a:ea typeface="+mn-ea"/>
              <a:cs typeface="+mn-cs"/>
            </a:rPr>
            <a:t>H25</a:t>
          </a:r>
          <a:r>
            <a:rPr lang="ja-JP" altLang="ja-JP" sz="1400">
              <a:solidFill>
                <a:schemeClr val="dk1"/>
              </a:solidFill>
              <a:effectLst/>
              <a:latin typeface="+mn-lt"/>
              <a:ea typeface="+mn-ea"/>
              <a:cs typeface="+mn-cs"/>
            </a:rPr>
            <a:t>の将来負担比率の分子減少の主な要因は、財政調整基金等の充当可能基金が増加したことによる。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4156986</v>
      </c>
      <c r="BO4" s="379"/>
      <c r="BP4" s="379"/>
      <c r="BQ4" s="379"/>
      <c r="BR4" s="379"/>
      <c r="BS4" s="379"/>
      <c r="BT4" s="379"/>
      <c r="BU4" s="380"/>
      <c r="BV4" s="378">
        <v>3437535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5.5</v>
      </c>
      <c r="CU4" s="554"/>
      <c r="CV4" s="554"/>
      <c r="CW4" s="554"/>
      <c r="CX4" s="554"/>
      <c r="CY4" s="554"/>
      <c r="CZ4" s="554"/>
      <c r="DA4" s="555"/>
      <c r="DB4" s="553">
        <v>7.2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4031811</v>
      </c>
      <c r="BO5" s="384"/>
      <c r="BP5" s="384"/>
      <c r="BQ5" s="384"/>
      <c r="BR5" s="384"/>
      <c r="BS5" s="384"/>
      <c r="BT5" s="384"/>
      <c r="BU5" s="385"/>
      <c r="BV5" s="383">
        <v>3288411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81.900000000000006</v>
      </c>
      <c r="CU5" s="354"/>
      <c r="CV5" s="354"/>
      <c r="CW5" s="354"/>
      <c r="CX5" s="354"/>
      <c r="CY5" s="354"/>
      <c r="CZ5" s="354"/>
      <c r="DA5" s="355"/>
      <c r="DB5" s="353">
        <v>82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125175</v>
      </c>
      <c r="BO6" s="384"/>
      <c r="BP6" s="384"/>
      <c r="BQ6" s="384"/>
      <c r="BR6" s="384"/>
      <c r="BS6" s="384"/>
      <c r="BT6" s="384"/>
      <c r="BU6" s="385"/>
      <c r="BV6" s="383">
        <v>149124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86.3</v>
      </c>
      <c r="CU6" s="528"/>
      <c r="CV6" s="528"/>
      <c r="CW6" s="528"/>
      <c r="CX6" s="528"/>
      <c r="CY6" s="528"/>
      <c r="CZ6" s="528"/>
      <c r="DA6" s="529"/>
      <c r="DB6" s="527">
        <v>86.8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11103</v>
      </c>
      <c r="BO7" s="384"/>
      <c r="BP7" s="384"/>
      <c r="BQ7" s="384"/>
      <c r="BR7" s="384"/>
      <c r="BS7" s="384"/>
      <c r="BT7" s="384"/>
      <c r="BU7" s="385"/>
      <c r="BV7" s="383">
        <v>65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2076599</v>
      </c>
      <c r="CU7" s="384"/>
      <c r="CV7" s="384"/>
      <c r="CW7" s="384"/>
      <c r="CX7" s="384"/>
      <c r="CY7" s="384"/>
      <c r="CZ7" s="384"/>
      <c r="DA7" s="385"/>
      <c r="DB7" s="383">
        <v>2058783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114072</v>
      </c>
      <c r="BO8" s="384"/>
      <c r="BP8" s="384"/>
      <c r="BQ8" s="384"/>
      <c r="BR8" s="384"/>
      <c r="BS8" s="384"/>
      <c r="BT8" s="384"/>
      <c r="BU8" s="385"/>
      <c r="BV8" s="383">
        <v>149059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0.12</v>
      </c>
      <c r="CU8" s="491"/>
      <c r="CV8" s="491"/>
      <c r="CW8" s="491"/>
      <c r="CX8" s="491"/>
      <c r="CY8" s="491"/>
      <c r="CZ8" s="491"/>
      <c r="DA8" s="492"/>
      <c r="DB8" s="490">
        <v>0.13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3611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-34987</v>
      </c>
      <c r="BO9" s="384"/>
      <c r="BP9" s="384"/>
      <c r="BQ9" s="384"/>
      <c r="BR9" s="384"/>
      <c r="BS9" s="384"/>
      <c r="BT9" s="384"/>
      <c r="BU9" s="385"/>
      <c r="BV9" s="383">
        <v>-7566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4021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91200</v>
      </c>
      <c r="BO10" s="384"/>
      <c r="BP10" s="384"/>
      <c r="BQ10" s="384"/>
      <c r="BR10" s="384"/>
      <c r="BS10" s="384"/>
      <c r="BT10" s="384"/>
      <c r="BU10" s="385"/>
      <c r="BV10" s="383">
        <v>108900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3512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3487</v>
      </c>
      <c r="S13" s="483"/>
      <c r="T13" s="483"/>
      <c r="U13" s="483"/>
      <c r="V13" s="484"/>
      <c r="W13" s="470" t="s">
        <v>124</v>
      </c>
      <c r="X13" s="396"/>
      <c r="Y13" s="396"/>
      <c r="Z13" s="396"/>
      <c r="AA13" s="396"/>
      <c r="AB13" s="397"/>
      <c r="AC13" s="359">
        <v>264</v>
      </c>
      <c r="AD13" s="360"/>
      <c r="AE13" s="360"/>
      <c r="AF13" s="360"/>
      <c r="AG13" s="361"/>
      <c r="AH13" s="359">
        <v>313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56213</v>
      </c>
      <c r="BO13" s="384"/>
      <c r="BP13" s="384"/>
      <c r="BQ13" s="384"/>
      <c r="BR13" s="384"/>
      <c r="BS13" s="384"/>
      <c r="BT13" s="384"/>
      <c r="BU13" s="385"/>
      <c r="BV13" s="383">
        <v>101334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6.3</v>
      </c>
      <c r="CU13" s="354"/>
      <c r="CV13" s="354"/>
      <c r="CW13" s="354"/>
      <c r="CX13" s="354"/>
      <c r="CY13" s="354"/>
      <c r="CZ13" s="354"/>
      <c r="DA13" s="355"/>
      <c r="DB13" s="353">
        <v>6.1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3564</v>
      </c>
      <c r="S14" s="483"/>
      <c r="T14" s="483"/>
      <c r="U14" s="483"/>
      <c r="V14" s="484"/>
      <c r="W14" s="485"/>
      <c r="X14" s="399"/>
      <c r="Y14" s="399"/>
      <c r="Z14" s="399"/>
      <c r="AA14" s="399"/>
      <c r="AB14" s="400"/>
      <c r="AC14" s="475">
        <v>15.4</v>
      </c>
      <c r="AD14" s="476"/>
      <c r="AE14" s="476"/>
      <c r="AF14" s="476"/>
      <c r="AG14" s="477"/>
      <c r="AH14" s="475">
        <v>15.2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47.6</v>
      </c>
      <c r="CU14" s="454"/>
      <c r="CV14" s="454"/>
      <c r="CW14" s="454"/>
      <c r="CX14" s="454"/>
      <c r="CY14" s="454"/>
      <c r="CZ14" s="454"/>
      <c r="DA14" s="455"/>
      <c r="DB14" s="486">
        <v>49.2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3540</v>
      </c>
      <c r="S15" s="483"/>
      <c r="T15" s="483"/>
      <c r="U15" s="483"/>
      <c r="V15" s="484"/>
      <c r="W15" s="470" t="s">
        <v>131</v>
      </c>
      <c r="X15" s="396"/>
      <c r="Y15" s="396"/>
      <c r="Z15" s="396"/>
      <c r="AA15" s="396"/>
      <c r="AB15" s="397"/>
      <c r="AC15" s="359">
        <v>626</v>
      </c>
      <c r="AD15" s="360"/>
      <c r="AE15" s="360"/>
      <c r="AF15" s="360"/>
      <c r="AG15" s="361"/>
      <c r="AH15" s="359">
        <v>761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222450</v>
      </c>
      <c r="BO15" s="379"/>
      <c r="BP15" s="379"/>
      <c r="BQ15" s="379"/>
      <c r="BR15" s="379"/>
      <c r="BS15" s="379"/>
      <c r="BT15" s="379"/>
      <c r="BU15" s="380"/>
      <c r="BV15" s="378">
        <v>223851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36.5</v>
      </c>
      <c r="AD16" s="476"/>
      <c r="AE16" s="476"/>
      <c r="AF16" s="476"/>
      <c r="AG16" s="477"/>
      <c r="AH16" s="475">
        <v>36.799999999999997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1910272</v>
      </c>
      <c r="BO16" s="384"/>
      <c r="BP16" s="384"/>
      <c r="BQ16" s="384"/>
      <c r="BR16" s="384"/>
      <c r="BS16" s="384"/>
      <c r="BT16" s="384"/>
      <c r="BU16" s="385"/>
      <c r="BV16" s="383">
        <v>1888603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826</v>
      </c>
      <c r="AD17" s="360"/>
      <c r="AE17" s="360"/>
      <c r="AF17" s="360"/>
      <c r="AG17" s="361"/>
      <c r="AH17" s="359">
        <v>992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280929</v>
      </c>
      <c r="BO17" s="384"/>
      <c r="BP17" s="384"/>
      <c r="BQ17" s="384"/>
      <c r="BR17" s="384"/>
      <c r="BS17" s="384"/>
      <c r="BT17" s="384"/>
      <c r="BU17" s="385"/>
      <c r="BV17" s="383">
        <v>280475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188.41</v>
      </c>
      <c r="M18" s="446"/>
      <c r="N18" s="446"/>
      <c r="O18" s="446"/>
      <c r="P18" s="446"/>
      <c r="Q18" s="446"/>
      <c r="R18" s="447"/>
      <c r="S18" s="447"/>
      <c r="T18" s="447"/>
      <c r="U18" s="447"/>
      <c r="V18" s="448"/>
      <c r="W18" s="462"/>
      <c r="X18" s="463"/>
      <c r="Y18" s="463"/>
      <c r="Z18" s="463"/>
      <c r="AA18" s="463"/>
      <c r="AB18" s="471"/>
      <c r="AC18" s="347">
        <v>48.1</v>
      </c>
      <c r="AD18" s="348"/>
      <c r="AE18" s="348"/>
      <c r="AF18" s="348"/>
      <c r="AG18" s="449"/>
      <c r="AH18" s="347">
        <v>48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1704001</v>
      </c>
      <c r="BO18" s="384"/>
      <c r="BP18" s="384"/>
      <c r="BQ18" s="384"/>
      <c r="BR18" s="384"/>
      <c r="BS18" s="384"/>
      <c r="BT18" s="384"/>
      <c r="BU18" s="385"/>
      <c r="BV18" s="383">
        <v>1691866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2473094</v>
      </c>
      <c r="BO19" s="384"/>
      <c r="BP19" s="384"/>
      <c r="BQ19" s="384"/>
      <c r="BR19" s="384"/>
      <c r="BS19" s="384"/>
      <c r="BT19" s="384"/>
      <c r="BU19" s="385"/>
      <c r="BV19" s="383">
        <v>2451477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1588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4126680</v>
      </c>
      <c r="BO23" s="384"/>
      <c r="BP23" s="384"/>
      <c r="BQ23" s="384"/>
      <c r="BR23" s="384"/>
      <c r="BS23" s="384"/>
      <c r="BT23" s="384"/>
      <c r="BU23" s="385"/>
      <c r="BV23" s="383">
        <v>4032359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6500</v>
      </c>
      <c r="R24" s="360"/>
      <c r="S24" s="360"/>
      <c r="T24" s="360"/>
      <c r="U24" s="360"/>
      <c r="V24" s="361"/>
      <c r="W24" s="425"/>
      <c r="X24" s="416"/>
      <c r="Y24" s="417"/>
      <c r="Z24" s="356" t="s">
        <v>154</v>
      </c>
      <c r="AA24" s="357"/>
      <c r="AB24" s="357"/>
      <c r="AC24" s="357"/>
      <c r="AD24" s="357"/>
      <c r="AE24" s="357"/>
      <c r="AF24" s="357"/>
      <c r="AG24" s="358"/>
      <c r="AH24" s="359">
        <v>62</v>
      </c>
      <c r="AI24" s="360"/>
      <c r="AJ24" s="360"/>
      <c r="AK24" s="360"/>
      <c r="AL24" s="361"/>
      <c r="AM24" s="359">
        <v>181722</v>
      </c>
      <c r="AN24" s="360"/>
      <c r="AO24" s="360"/>
      <c r="AP24" s="360"/>
      <c r="AQ24" s="360"/>
      <c r="AR24" s="361"/>
      <c r="AS24" s="359">
        <v>2931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3145267</v>
      </c>
      <c r="BO24" s="384"/>
      <c r="BP24" s="384"/>
      <c r="BQ24" s="384"/>
      <c r="BR24" s="384"/>
      <c r="BS24" s="384"/>
      <c r="BT24" s="384"/>
      <c r="BU24" s="385"/>
      <c r="BV24" s="383">
        <v>3016664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5600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2144</v>
      </c>
      <c r="BO25" s="379"/>
      <c r="BP25" s="379"/>
      <c r="BQ25" s="379"/>
      <c r="BR25" s="379"/>
      <c r="BS25" s="379"/>
      <c r="BT25" s="379"/>
      <c r="BU25" s="380"/>
      <c r="BV25" s="378">
        <v>4286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5150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2400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2849</v>
      </c>
      <c r="AN27" s="360"/>
      <c r="AO27" s="360"/>
      <c r="AP27" s="360"/>
      <c r="AQ27" s="360"/>
      <c r="AR27" s="361"/>
      <c r="AS27" s="359">
        <v>2849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79010</v>
      </c>
      <c r="BO27" s="387"/>
      <c r="BP27" s="387"/>
      <c r="BQ27" s="387"/>
      <c r="BR27" s="387"/>
      <c r="BS27" s="387"/>
      <c r="BT27" s="387"/>
      <c r="BU27" s="388"/>
      <c r="BV27" s="386">
        <v>78540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1930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608300</v>
      </c>
      <c r="BO28" s="379"/>
      <c r="BP28" s="379"/>
      <c r="BQ28" s="379"/>
      <c r="BR28" s="379"/>
      <c r="BS28" s="379"/>
      <c r="BT28" s="379"/>
      <c r="BU28" s="380"/>
      <c r="BV28" s="378">
        <v>517100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1620</v>
      </c>
      <c r="R29" s="360"/>
      <c r="S29" s="360"/>
      <c r="T29" s="360"/>
      <c r="U29" s="360"/>
      <c r="V29" s="361"/>
      <c r="W29" s="425"/>
      <c r="X29" s="416"/>
      <c r="Y29" s="417"/>
      <c r="Z29" s="356" t="s">
        <v>170</v>
      </c>
      <c r="AA29" s="357"/>
      <c r="AB29" s="357"/>
      <c r="AC29" s="357"/>
      <c r="AD29" s="357"/>
      <c r="AE29" s="357"/>
      <c r="AF29" s="357"/>
      <c r="AG29" s="358"/>
      <c r="AH29" s="359">
        <v>63</v>
      </c>
      <c r="AI29" s="360"/>
      <c r="AJ29" s="360"/>
      <c r="AK29" s="360"/>
      <c r="AL29" s="361"/>
      <c r="AM29" s="359">
        <v>184571</v>
      </c>
      <c r="AN29" s="360"/>
      <c r="AO29" s="360"/>
      <c r="AP29" s="360"/>
      <c r="AQ29" s="360"/>
      <c r="AR29" s="361"/>
      <c r="AS29" s="359">
        <v>2930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200000</v>
      </c>
      <c r="BO29" s="384"/>
      <c r="BP29" s="384"/>
      <c r="BQ29" s="384"/>
      <c r="BR29" s="384"/>
      <c r="BS29" s="384"/>
      <c r="BT29" s="384"/>
      <c r="BU29" s="385"/>
      <c r="BV29" s="383">
        <v>190000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500920</v>
      </c>
      <c r="BO30" s="387"/>
      <c r="BP30" s="387"/>
      <c r="BQ30" s="387"/>
      <c r="BR30" s="387"/>
      <c r="BS30" s="387"/>
      <c r="BT30" s="387"/>
      <c r="BU30" s="388"/>
      <c r="BV30" s="386">
        <v>463550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北後志衛生施設組合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後志広域連合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介護保険サービス事業特別会計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北しりべし廃棄物処理広域連合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北後志消防組合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後志教育研修センター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8" t="s">
        <v>24</v>
      </c>
      <c r="C41" s="1179"/>
      <c r="D41" s="81"/>
      <c r="E41" s="1180" t="s">
        <v>25</v>
      </c>
      <c r="F41" s="1180"/>
      <c r="G41" s="1180"/>
      <c r="H41" s="1181"/>
      <c r="I41" s="82">
        <v>3284</v>
      </c>
      <c r="J41" s="83">
        <v>3143</v>
      </c>
      <c r="K41" s="83">
        <v>4008</v>
      </c>
      <c r="L41" s="83">
        <v>4032</v>
      </c>
      <c r="M41" s="84">
        <v>4127</v>
      </c>
    </row>
    <row r="42" spans="2:13" ht="27.75" customHeight="1">
      <c r="B42" s="1168"/>
      <c r="C42" s="1169"/>
      <c r="D42" s="85"/>
      <c r="E42" s="1172" t="s">
        <v>26</v>
      </c>
      <c r="F42" s="1172"/>
      <c r="G42" s="1172"/>
      <c r="H42" s="1173"/>
      <c r="I42" s="86">
        <v>10</v>
      </c>
      <c r="J42" s="87">
        <v>8</v>
      </c>
      <c r="K42" s="87">
        <v>6</v>
      </c>
      <c r="L42" s="87">
        <v>4</v>
      </c>
      <c r="M42" s="88">
        <v>2</v>
      </c>
    </row>
    <row r="43" spans="2:13" ht="27.75" customHeight="1">
      <c r="B43" s="1168"/>
      <c r="C43" s="1169"/>
      <c r="D43" s="85"/>
      <c r="E43" s="1172" t="s">
        <v>27</v>
      </c>
      <c r="F43" s="1172"/>
      <c r="G43" s="1172"/>
      <c r="H43" s="1173"/>
      <c r="I43" s="86">
        <v>2095</v>
      </c>
      <c r="J43" s="87">
        <v>2008</v>
      </c>
      <c r="K43" s="87">
        <v>1991</v>
      </c>
      <c r="L43" s="87">
        <v>1956</v>
      </c>
      <c r="M43" s="88">
        <v>1967</v>
      </c>
    </row>
    <row r="44" spans="2:13" ht="27.75" customHeight="1">
      <c r="B44" s="1168"/>
      <c r="C44" s="1169"/>
      <c r="D44" s="85"/>
      <c r="E44" s="1172" t="s">
        <v>28</v>
      </c>
      <c r="F44" s="1172"/>
      <c r="G44" s="1172"/>
      <c r="H44" s="1173"/>
      <c r="I44" s="86">
        <v>166</v>
      </c>
      <c r="J44" s="87">
        <v>149</v>
      </c>
      <c r="K44" s="87">
        <v>161</v>
      </c>
      <c r="L44" s="87">
        <v>180</v>
      </c>
      <c r="M44" s="88">
        <v>162</v>
      </c>
    </row>
    <row r="45" spans="2:13" ht="27.75" customHeight="1">
      <c r="B45" s="1168"/>
      <c r="C45" s="1169"/>
      <c r="D45" s="85"/>
      <c r="E45" s="1172" t="s">
        <v>29</v>
      </c>
      <c r="F45" s="1172"/>
      <c r="G45" s="1172"/>
      <c r="H45" s="1173"/>
      <c r="I45" s="86">
        <v>660</v>
      </c>
      <c r="J45" s="87">
        <v>661</v>
      </c>
      <c r="K45" s="87">
        <v>681</v>
      </c>
      <c r="L45" s="87">
        <v>595</v>
      </c>
      <c r="M45" s="88">
        <v>555</v>
      </c>
    </row>
    <row r="46" spans="2:13" ht="27.75" customHeight="1">
      <c r="B46" s="1168"/>
      <c r="C46" s="1169"/>
      <c r="D46" s="85"/>
      <c r="E46" s="1172" t="s">
        <v>30</v>
      </c>
      <c r="F46" s="1172"/>
      <c r="G46" s="1172"/>
      <c r="H46" s="1173"/>
      <c r="I46" s="86" t="s">
        <v>473</v>
      </c>
      <c r="J46" s="87" t="s">
        <v>473</v>
      </c>
      <c r="K46" s="87" t="s">
        <v>473</v>
      </c>
      <c r="L46" s="87" t="s">
        <v>473</v>
      </c>
      <c r="M46" s="88" t="s">
        <v>473</v>
      </c>
    </row>
    <row r="47" spans="2:13" ht="27.75" customHeight="1">
      <c r="B47" s="1168"/>
      <c r="C47" s="1169"/>
      <c r="D47" s="85"/>
      <c r="E47" s="1172" t="s">
        <v>31</v>
      </c>
      <c r="F47" s="1172"/>
      <c r="G47" s="1172"/>
      <c r="H47" s="1173"/>
      <c r="I47" s="86" t="s">
        <v>473</v>
      </c>
      <c r="J47" s="87" t="s">
        <v>473</v>
      </c>
      <c r="K47" s="87" t="s">
        <v>473</v>
      </c>
      <c r="L47" s="87" t="s">
        <v>473</v>
      </c>
      <c r="M47" s="88" t="s">
        <v>473</v>
      </c>
    </row>
    <row r="48" spans="2:13" ht="27.75" customHeight="1">
      <c r="B48" s="1170"/>
      <c r="C48" s="1171"/>
      <c r="D48" s="85"/>
      <c r="E48" s="1172" t="s">
        <v>32</v>
      </c>
      <c r="F48" s="1172"/>
      <c r="G48" s="1172"/>
      <c r="H48" s="1173"/>
      <c r="I48" s="86" t="s">
        <v>473</v>
      </c>
      <c r="J48" s="87" t="s">
        <v>473</v>
      </c>
      <c r="K48" s="87" t="s">
        <v>473</v>
      </c>
      <c r="L48" s="87" t="s">
        <v>473</v>
      </c>
      <c r="M48" s="88" t="s">
        <v>473</v>
      </c>
    </row>
    <row r="49" spans="2:13" ht="27.75" customHeight="1">
      <c r="B49" s="1166" t="s">
        <v>33</v>
      </c>
      <c r="C49" s="1167"/>
      <c r="D49" s="89"/>
      <c r="E49" s="1172" t="s">
        <v>34</v>
      </c>
      <c r="F49" s="1172"/>
      <c r="G49" s="1172"/>
      <c r="H49" s="1173"/>
      <c r="I49" s="86">
        <v>787</v>
      </c>
      <c r="J49" s="87">
        <v>1003</v>
      </c>
      <c r="K49" s="87">
        <v>1007</v>
      </c>
      <c r="L49" s="87">
        <v>1211</v>
      </c>
      <c r="M49" s="88">
        <v>1355</v>
      </c>
    </row>
    <row r="50" spans="2:13" ht="27.75" customHeight="1">
      <c r="B50" s="1168"/>
      <c r="C50" s="1169"/>
      <c r="D50" s="85"/>
      <c r="E50" s="1172" t="s">
        <v>35</v>
      </c>
      <c r="F50" s="1172"/>
      <c r="G50" s="1172"/>
      <c r="H50" s="1173"/>
      <c r="I50" s="86">
        <v>563</v>
      </c>
      <c r="J50" s="87">
        <v>536</v>
      </c>
      <c r="K50" s="87">
        <v>533</v>
      </c>
      <c r="L50" s="87">
        <v>457</v>
      </c>
      <c r="M50" s="88">
        <v>397</v>
      </c>
    </row>
    <row r="51" spans="2:13" ht="27.75" customHeight="1">
      <c r="B51" s="1170"/>
      <c r="C51" s="1171"/>
      <c r="D51" s="85"/>
      <c r="E51" s="1172" t="s">
        <v>36</v>
      </c>
      <c r="F51" s="1172"/>
      <c r="G51" s="1172"/>
      <c r="H51" s="1173"/>
      <c r="I51" s="86">
        <v>3815</v>
      </c>
      <c r="J51" s="87">
        <v>3700</v>
      </c>
      <c r="K51" s="87">
        <v>4335</v>
      </c>
      <c r="L51" s="87">
        <v>4280</v>
      </c>
      <c r="M51" s="88">
        <v>4264</v>
      </c>
    </row>
    <row r="52" spans="2:13" ht="27.75" customHeight="1" thickBot="1">
      <c r="B52" s="1174" t="s">
        <v>37</v>
      </c>
      <c r="C52" s="1175"/>
      <c r="D52" s="90"/>
      <c r="E52" s="1176" t="s">
        <v>38</v>
      </c>
      <c r="F52" s="1176"/>
      <c r="G52" s="1176"/>
      <c r="H52" s="1177"/>
      <c r="I52" s="91">
        <v>1050</v>
      </c>
      <c r="J52" s="92">
        <v>730</v>
      </c>
      <c r="K52" s="92">
        <v>972</v>
      </c>
      <c r="L52" s="92">
        <v>818</v>
      </c>
      <c r="M52" s="93">
        <v>797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87687</v>
      </c>
      <c r="E3" s="116"/>
      <c r="F3" s="117">
        <v>209170</v>
      </c>
      <c r="G3" s="118"/>
      <c r="H3" s="119"/>
    </row>
    <row r="4" spans="1:8">
      <c r="A4" s="120"/>
      <c r="B4" s="121"/>
      <c r="C4" s="122"/>
      <c r="D4" s="123">
        <v>59291</v>
      </c>
      <c r="E4" s="124"/>
      <c r="F4" s="125">
        <v>117028</v>
      </c>
      <c r="G4" s="126"/>
      <c r="H4" s="127"/>
    </row>
    <row r="5" spans="1:8">
      <c r="A5" s="108" t="s">
        <v>507</v>
      </c>
      <c r="B5" s="113"/>
      <c r="C5" s="114"/>
      <c r="D5" s="115">
        <v>114909</v>
      </c>
      <c r="E5" s="116"/>
      <c r="F5" s="117">
        <v>220780</v>
      </c>
      <c r="G5" s="118"/>
      <c r="H5" s="119"/>
    </row>
    <row r="6" spans="1:8">
      <c r="A6" s="120"/>
      <c r="B6" s="121"/>
      <c r="C6" s="122"/>
      <c r="D6" s="123">
        <v>102210</v>
      </c>
      <c r="E6" s="124"/>
      <c r="F6" s="125">
        <v>105334</v>
      </c>
      <c r="G6" s="126"/>
      <c r="H6" s="127"/>
    </row>
    <row r="7" spans="1:8">
      <c r="A7" s="108" t="s">
        <v>508</v>
      </c>
      <c r="B7" s="113"/>
      <c r="C7" s="114"/>
      <c r="D7" s="115">
        <v>470175</v>
      </c>
      <c r="E7" s="116"/>
      <c r="F7" s="117">
        <v>201428</v>
      </c>
      <c r="G7" s="118"/>
      <c r="H7" s="119"/>
    </row>
    <row r="8" spans="1:8">
      <c r="A8" s="120"/>
      <c r="B8" s="121"/>
      <c r="C8" s="122"/>
      <c r="D8" s="123">
        <v>160972</v>
      </c>
      <c r="E8" s="124"/>
      <c r="F8" s="125">
        <v>118373</v>
      </c>
      <c r="G8" s="126"/>
      <c r="H8" s="127"/>
    </row>
    <row r="9" spans="1:8">
      <c r="A9" s="108" t="s">
        <v>509</v>
      </c>
      <c r="B9" s="113"/>
      <c r="C9" s="114"/>
      <c r="D9" s="115">
        <v>144180</v>
      </c>
      <c r="E9" s="116"/>
      <c r="F9" s="117">
        <v>221823</v>
      </c>
      <c r="G9" s="118"/>
      <c r="H9" s="119"/>
    </row>
    <row r="10" spans="1:8">
      <c r="A10" s="120"/>
      <c r="B10" s="121"/>
      <c r="C10" s="122"/>
      <c r="D10" s="123">
        <v>31496</v>
      </c>
      <c r="E10" s="124"/>
      <c r="F10" s="125">
        <v>104431</v>
      </c>
      <c r="G10" s="126"/>
      <c r="H10" s="127"/>
    </row>
    <row r="11" spans="1:8">
      <c r="A11" s="108" t="s">
        <v>510</v>
      </c>
      <c r="B11" s="113"/>
      <c r="C11" s="114"/>
      <c r="D11" s="115">
        <v>342796</v>
      </c>
      <c r="E11" s="116"/>
      <c r="F11" s="117">
        <v>263041</v>
      </c>
      <c r="G11" s="118"/>
      <c r="H11" s="119"/>
    </row>
    <row r="12" spans="1:8">
      <c r="A12" s="120"/>
      <c r="B12" s="121"/>
      <c r="C12" s="128"/>
      <c r="D12" s="123">
        <v>32073</v>
      </c>
      <c r="E12" s="124"/>
      <c r="F12" s="125">
        <v>103171</v>
      </c>
      <c r="G12" s="126"/>
      <c r="H12" s="127"/>
    </row>
    <row r="13" spans="1:8">
      <c r="A13" s="108"/>
      <c r="B13" s="113"/>
      <c r="C13" s="129"/>
      <c r="D13" s="130">
        <v>231949</v>
      </c>
      <c r="E13" s="131"/>
      <c r="F13" s="132">
        <v>223248</v>
      </c>
      <c r="G13" s="133"/>
      <c r="H13" s="119"/>
    </row>
    <row r="14" spans="1:8">
      <c r="A14" s="120"/>
      <c r="B14" s="121"/>
      <c r="C14" s="122"/>
      <c r="D14" s="123">
        <v>77208</v>
      </c>
      <c r="E14" s="124"/>
      <c r="F14" s="125">
        <v>109667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7.71</v>
      </c>
      <c r="C19" s="134">
        <f>ROUND(VALUE(SUBSTITUTE(実質収支比率等に係る経年分析!G$48,"▲","-")),2)</f>
        <v>7.63</v>
      </c>
      <c r="D19" s="134">
        <f>ROUND(VALUE(SUBSTITUTE(実質収支比率等に係る経年分析!H$48,"▲","-")),2)</f>
        <v>7.68</v>
      </c>
      <c r="E19" s="134">
        <f>ROUND(VALUE(SUBSTITUTE(実質収支比率等に係る経年分析!I$48,"▲","-")),2)</f>
        <v>7.24</v>
      </c>
      <c r="F19" s="134">
        <f>ROUND(VALUE(SUBSTITUTE(実質収支比率等に係る経年分析!J$48,"▲","-")),2)</f>
        <v>5.49</v>
      </c>
    </row>
    <row r="20" spans="1:11">
      <c r="A20" s="134" t="s">
        <v>43</v>
      </c>
      <c r="B20" s="134">
        <f>ROUND(VALUE(SUBSTITUTE(実質収支比率等に係る経年分析!F$47,"▲","-")),2)</f>
        <v>6.02</v>
      </c>
      <c r="C20" s="134">
        <f>ROUND(VALUE(SUBSTITUTE(実質収支比率等に係る経年分析!G$47,"▲","-")),2)</f>
        <v>9.36</v>
      </c>
      <c r="D20" s="134">
        <f>ROUND(VALUE(SUBSTITUTE(実質収支比率等に係る経年分析!H$47,"▲","-")),2)</f>
        <v>20.02</v>
      </c>
      <c r="E20" s="134">
        <f>ROUND(VALUE(SUBSTITUTE(実質収支比率等に係る経年分析!I$47,"▲","-")),2)</f>
        <v>25.12</v>
      </c>
      <c r="F20" s="134">
        <f>ROUND(VALUE(SUBSTITUTE(実質収支比率等に係る経年分析!J$47,"▲","-")),2)</f>
        <v>29.29</v>
      </c>
    </row>
    <row r="21" spans="1:11">
      <c r="A21" s="134" t="s">
        <v>44</v>
      </c>
      <c r="B21" s="134">
        <f>IF(ISNUMBER(VALUE(SUBSTITUTE(実質収支比率等に係る経年分析!F$49,"▲","-"))),ROUND(VALUE(SUBSTITUTE(実質収支比率等に係る経年分析!F$49,"▲","-")),2),NA())</f>
        <v>4.28</v>
      </c>
      <c r="C21" s="134">
        <f>IF(ISNUMBER(VALUE(SUBSTITUTE(実質収支比率等に係る経年分析!G$49,"▲","-"))),ROUND(VALUE(SUBSTITUTE(実質収支比率等に係る経年分析!G$49,"▲","-")),2),NA())</f>
        <v>3.89</v>
      </c>
      <c r="D21" s="134">
        <f>IF(ISNUMBER(VALUE(SUBSTITUTE(実質収支比率等に係る経年分析!H$49,"▲","-"))),ROUND(VALUE(SUBSTITUTE(実質収支比率等に係る経年分析!H$49,"▲","-")),2),NA())</f>
        <v>10.38</v>
      </c>
      <c r="E21" s="134">
        <f>IF(ISNUMBER(VALUE(SUBSTITUTE(実質収支比率等に係る経年分析!I$49,"▲","-"))),ROUND(VALUE(SUBSTITUTE(実質収支比率等に係る経年分析!I$49,"▲","-")),2),NA())</f>
        <v>4.92</v>
      </c>
      <c r="F21" s="134">
        <f>IF(ISNUMBER(VALUE(SUBSTITUTE(実質収支比率等に係る経年分析!J$49,"▲","-"))),ROUND(VALUE(SUBSTITUTE(実質収支比率等に係る経年分析!J$49,"▲","-")),2),NA())</f>
        <v>2.71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9.48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国民健康保険事業特別会計</v>
      </c>
      <c r="B33" s="135">
        <f>IF(ROUND(VALUE(SUBSTITUTE(連結実質赤字比率に係る赤字・黒字の構成分析!F$37,"▲", "-")), 2) &lt; 0, ABS(ROUND(VALUE(SUBSTITUTE(連結実質赤字比率に係る赤字・黒字の構成分析!F$37,"▲", "-")), 2)), NA())</f>
        <v>4.99</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1.22</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介護保険サービス事業特別会計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7.0000000000000007E-2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412</v>
      </c>
      <c r="E42" s="136"/>
      <c r="F42" s="136"/>
      <c r="G42" s="136">
        <f>'実質公債費比率（分子）の構造'!L$52</f>
        <v>406</v>
      </c>
      <c r="H42" s="136"/>
      <c r="I42" s="136"/>
      <c r="J42" s="136">
        <f>'実質公債費比率（分子）の構造'!M$52</f>
        <v>407</v>
      </c>
      <c r="K42" s="136"/>
      <c r="L42" s="136"/>
      <c r="M42" s="136">
        <f>'実質公債費比率（分子）の構造'!N$52</f>
        <v>414</v>
      </c>
      <c r="N42" s="136"/>
      <c r="O42" s="136"/>
      <c r="P42" s="136">
        <f>'実質公債費比率（分子）の構造'!O$52</f>
        <v>424</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0</v>
      </c>
      <c r="O44" s="136"/>
      <c r="P44" s="136"/>
    </row>
    <row r="45" spans="1:16">
      <c r="A45" s="136" t="s">
        <v>54</v>
      </c>
      <c r="B45" s="136">
        <f>'実質公債費比率（分子）の構造'!K$49</f>
        <v>20</v>
      </c>
      <c r="C45" s="136"/>
      <c r="D45" s="136"/>
      <c r="E45" s="136">
        <f>'実質公債費比率（分子）の構造'!L$49</f>
        <v>23</v>
      </c>
      <c r="F45" s="136"/>
      <c r="G45" s="136"/>
      <c r="H45" s="136">
        <f>'実質公債費比率（分子）の構造'!M$49</f>
        <v>22</v>
      </c>
      <c r="I45" s="136"/>
      <c r="J45" s="136"/>
      <c r="K45" s="136">
        <f>'実質公債費比率（分子）の構造'!N$49</f>
        <v>23</v>
      </c>
      <c r="L45" s="136"/>
      <c r="M45" s="136"/>
      <c r="N45" s="136">
        <f>'実質公債費比率（分子）の構造'!O$49</f>
        <v>22</v>
      </c>
      <c r="O45" s="136"/>
      <c r="P45" s="136"/>
    </row>
    <row r="46" spans="1:16">
      <c r="A46" s="136" t="s">
        <v>55</v>
      </c>
      <c r="B46" s="136">
        <f>'実質公債費比率（分子）の構造'!K$48</f>
        <v>71</v>
      </c>
      <c r="C46" s="136"/>
      <c r="D46" s="136"/>
      <c r="E46" s="136">
        <f>'実質公債費比率（分子）の構造'!L$48</f>
        <v>75</v>
      </c>
      <c r="F46" s="136"/>
      <c r="G46" s="136"/>
      <c r="H46" s="136">
        <f>'実質公債費比率（分子）の構造'!M$48</f>
        <v>93</v>
      </c>
      <c r="I46" s="136"/>
      <c r="J46" s="136"/>
      <c r="K46" s="136">
        <f>'実質公債費比率（分子）の構造'!N$48</f>
        <v>102</v>
      </c>
      <c r="L46" s="136"/>
      <c r="M46" s="136"/>
      <c r="N46" s="136">
        <f>'実質公債費比率（分子）の構造'!O$48</f>
        <v>117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436</v>
      </c>
      <c r="C49" s="136"/>
      <c r="D49" s="136"/>
      <c r="E49" s="136">
        <f>'実質公債費比率（分子）の構造'!L$45</f>
        <v>408</v>
      </c>
      <c r="F49" s="136"/>
      <c r="G49" s="136"/>
      <c r="H49" s="136">
        <f>'実質公債費比率（分子）の構造'!M$45</f>
        <v>389</v>
      </c>
      <c r="I49" s="136"/>
      <c r="J49" s="136"/>
      <c r="K49" s="136">
        <f>'実質公債費比率（分子）の構造'!N$45</f>
        <v>392</v>
      </c>
      <c r="L49" s="136"/>
      <c r="M49" s="136"/>
      <c r="N49" s="136">
        <f>'実質公債費比率（分子）の構造'!O$45</f>
        <v>398</v>
      </c>
      <c r="O49" s="136"/>
      <c r="P49" s="136"/>
    </row>
    <row r="50" spans="1:16">
      <c r="A50" s="136" t="s">
        <v>59</v>
      </c>
      <c r="B50" s="136" t="e">
        <f>NA()</f>
        <v>#N/A</v>
      </c>
      <c r="C50" s="136">
        <f>IF(ISNUMBER('実質公債費比率（分子）の構造'!K$53),'実質公債費比率（分子）の構造'!K$53,NA())</f>
        <v>117</v>
      </c>
      <c r="D50" s="136" t="e">
        <f>NA()</f>
        <v>#N/A</v>
      </c>
      <c r="E50" s="136" t="e">
        <f>NA()</f>
        <v>#N/A</v>
      </c>
      <c r="F50" s="136">
        <f>IF(ISNUMBER('実質公債費比率（分子）の構造'!L$53),'実質公債費比率（分子）の構造'!L$53,NA())</f>
        <v>102</v>
      </c>
      <c r="G50" s="136" t="e">
        <f>NA()</f>
        <v>#N/A</v>
      </c>
      <c r="H50" s="136" t="e">
        <f>NA()</f>
        <v>#N/A</v>
      </c>
      <c r="I50" s="136">
        <f>IF(ISNUMBER('実質公債費比率（分子）の構造'!M$53),'実質公債費比率（分子）の構造'!M$53,NA())</f>
        <v>99</v>
      </c>
      <c r="J50" s="136" t="e">
        <f>NA()</f>
        <v>#N/A</v>
      </c>
      <c r="K50" s="136" t="e">
        <f>NA()</f>
        <v>#N/A</v>
      </c>
      <c r="L50" s="136">
        <f>IF(ISNUMBER('実質公債費比率（分子）の構造'!N$53),'実質公債費比率（分子）の構造'!N$53,NA())</f>
        <v>105</v>
      </c>
      <c r="M50" s="136" t="e">
        <f>NA()</f>
        <v>#N/A</v>
      </c>
      <c r="N50" s="136" t="e">
        <f>NA()</f>
        <v>#N/A</v>
      </c>
      <c r="O50" s="136">
        <f>IF(ISNUMBER('実質公債費比率（分子）の構造'!O$53),'実質公債費比率（分子）の構造'!O$53,NA())</f>
        <v>113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3815</v>
      </c>
      <c r="E56" s="135"/>
      <c r="F56" s="135"/>
      <c r="G56" s="135">
        <f>'将来負担比率（分子）の構造'!J$51</f>
        <v>3700</v>
      </c>
      <c r="H56" s="135"/>
      <c r="I56" s="135"/>
      <c r="J56" s="135">
        <f>'将来負担比率（分子）の構造'!K$51</f>
        <v>4335</v>
      </c>
      <c r="K56" s="135"/>
      <c r="L56" s="135"/>
      <c r="M56" s="135">
        <f>'将来負担比率（分子）の構造'!L$51</f>
        <v>4280</v>
      </c>
      <c r="N56" s="135"/>
      <c r="O56" s="135"/>
      <c r="P56" s="135">
        <f>'将来負担比率（分子）の構造'!M$51</f>
        <v>4264</v>
      </c>
    </row>
    <row r="57" spans="1:16">
      <c r="A57" s="135" t="s">
        <v>35</v>
      </c>
      <c r="B57" s="135"/>
      <c r="C57" s="135"/>
      <c r="D57" s="135">
        <f>'将来負担比率（分子）の構造'!I$50</f>
        <v>563</v>
      </c>
      <c r="E57" s="135"/>
      <c r="F57" s="135"/>
      <c r="G57" s="135">
        <f>'将来負担比率（分子）の構造'!J$50</f>
        <v>536</v>
      </c>
      <c r="H57" s="135"/>
      <c r="I57" s="135"/>
      <c r="J57" s="135">
        <f>'将来負担比率（分子）の構造'!K$50</f>
        <v>533</v>
      </c>
      <c r="K57" s="135"/>
      <c r="L57" s="135"/>
      <c r="M57" s="135">
        <f>'将来負担比率（分子）の構造'!L$50</f>
        <v>457</v>
      </c>
      <c r="N57" s="135"/>
      <c r="O57" s="135"/>
      <c r="P57" s="135">
        <f>'将来負担比率（分子）の構造'!M$50</f>
        <v>397</v>
      </c>
    </row>
    <row r="58" spans="1:16">
      <c r="A58" s="135" t="s">
        <v>34</v>
      </c>
      <c r="B58" s="135"/>
      <c r="C58" s="135"/>
      <c r="D58" s="135">
        <f>'将来負担比率（分子）の構造'!I$49</f>
        <v>787</v>
      </c>
      <c r="E58" s="135"/>
      <c r="F58" s="135"/>
      <c r="G58" s="135">
        <f>'将来負担比率（分子）の構造'!J$49</f>
        <v>1003</v>
      </c>
      <c r="H58" s="135"/>
      <c r="I58" s="135"/>
      <c r="J58" s="135">
        <f>'将来負担比率（分子）の構造'!K$49</f>
        <v>1007</v>
      </c>
      <c r="K58" s="135"/>
      <c r="L58" s="135"/>
      <c r="M58" s="135">
        <f>'将来負担比率（分子）の構造'!L$49</f>
        <v>1211</v>
      </c>
      <c r="N58" s="135"/>
      <c r="O58" s="135"/>
      <c r="P58" s="135">
        <f>'将来負担比率（分子）の構造'!M$49</f>
        <v>1355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661</v>
      </c>
      <c r="F62" s="135"/>
      <c r="G62" s="135"/>
      <c r="H62" s="135">
        <f>'将来負担比率（分子）の構造'!K$45</f>
        <v>681</v>
      </c>
      <c r="I62" s="135"/>
      <c r="J62" s="135"/>
      <c r="K62" s="135">
        <f>'将来負担比率（分子）の構造'!L$45</f>
        <v>595</v>
      </c>
      <c r="L62" s="135"/>
      <c r="M62" s="135"/>
      <c r="N62" s="135">
        <f>'将来負担比率（分子）の構造'!M$45</f>
        <v>555</v>
      </c>
      <c r="O62" s="135"/>
      <c r="P62" s="135"/>
    </row>
    <row r="63" spans="1:16">
      <c r="A63" s="135" t="s">
        <v>28</v>
      </c>
      <c r="B63" s="135">
        <f>'将来負担比率（分子）の構造'!I$44</f>
        <v>166</v>
      </c>
      <c r="C63" s="135"/>
      <c r="D63" s="135"/>
      <c r="E63" s="135">
        <f>'将来負担比率（分子）の構造'!J$44</f>
        <v>149</v>
      </c>
      <c r="F63" s="135"/>
      <c r="G63" s="135"/>
      <c r="H63" s="135">
        <f>'将来負担比率（分子）の構造'!K$44</f>
        <v>161</v>
      </c>
      <c r="I63" s="135"/>
      <c r="J63" s="135"/>
      <c r="K63" s="135">
        <f>'将来負担比率（分子）の構造'!L$44</f>
        <v>180</v>
      </c>
      <c r="L63" s="135"/>
      <c r="M63" s="135"/>
      <c r="N63" s="135">
        <f>'将来負担比率（分子）の構造'!M$44</f>
        <v>162</v>
      </c>
      <c r="O63" s="135"/>
      <c r="P63" s="135"/>
    </row>
    <row r="64" spans="1:16">
      <c r="A64" s="135" t="s">
        <v>27</v>
      </c>
      <c r="B64" s="135">
        <f>'将来負担比率（分子）の構造'!I$43</f>
        <v>2095</v>
      </c>
      <c r="C64" s="135"/>
      <c r="D64" s="135"/>
      <c r="E64" s="135">
        <f>'将来負担比率（分子）の構造'!J$43</f>
        <v>2008</v>
      </c>
      <c r="F64" s="135"/>
      <c r="G64" s="135"/>
      <c r="H64" s="135">
        <f>'将来負担比率（分子）の構造'!K$43</f>
        <v>1991</v>
      </c>
      <c r="I64" s="135"/>
      <c r="J64" s="135"/>
      <c r="K64" s="135">
        <f>'将来負担比率（分子）の構造'!L$43</f>
        <v>1956</v>
      </c>
      <c r="L64" s="135"/>
      <c r="M64" s="135"/>
      <c r="N64" s="135">
        <f>'将来負担比率（分子）の構造'!M$43</f>
        <v>1967</v>
      </c>
      <c r="O64" s="135"/>
      <c r="P64" s="135"/>
    </row>
    <row r="65" spans="1:16">
      <c r="A65" s="135" t="s">
        <v>26</v>
      </c>
      <c r="B65" s="135">
        <f>'将来負担比率（分子）の構造'!I$42</f>
        <v>10</v>
      </c>
      <c r="C65" s="135"/>
      <c r="D65" s="135"/>
      <c r="E65" s="135">
        <f>'将来負担比率（分子）の構造'!J$42</f>
        <v>8</v>
      </c>
      <c r="F65" s="135"/>
      <c r="G65" s="135"/>
      <c r="H65" s="135">
        <f>'将来負担比率（分子）の構造'!K$42</f>
        <v>6</v>
      </c>
      <c r="I65" s="135"/>
      <c r="J65" s="135"/>
      <c r="K65" s="135">
        <f>'将来負担比率（分子）の構造'!L$42</f>
        <v>4</v>
      </c>
      <c r="L65" s="135"/>
      <c r="M65" s="135"/>
      <c r="N65" s="135">
        <f>'将来負担比率（分子）の構造'!M$42</f>
        <v>2</v>
      </c>
      <c r="O65" s="135"/>
      <c r="P65" s="135"/>
    </row>
    <row r="66" spans="1:16">
      <c r="A66" s="135" t="s">
        <v>25</v>
      </c>
      <c r="B66" s="135">
        <f>'将来負担比率（分子）の構造'!I$41</f>
        <v>3284</v>
      </c>
      <c r="C66" s="135"/>
      <c r="D66" s="135"/>
      <c r="E66" s="135">
        <f>'将来負担比率（分子）の構造'!J$41</f>
        <v>3143</v>
      </c>
      <c r="F66" s="135"/>
      <c r="G66" s="135"/>
      <c r="H66" s="135">
        <f>'将来負担比率（分子）の構造'!K$41</f>
        <v>4008</v>
      </c>
      <c r="I66" s="135"/>
      <c r="J66" s="135"/>
      <c r="K66" s="135">
        <f>'将来負担比率（分子）の構造'!L$41</f>
        <v>4032</v>
      </c>
      <c r="L66" s="135"/>
      <c r="M66" s="135"/>
      <c r="N66" s="135">
        <f>'将来負担比率（分子）の構造'!M$41</f>
        <v>4127</v>
      </c>
      <c r="O66" s="135"/>
      <c r="P66" s="135"/>
    </row>
    <row r="67" spans="1:16">
      <c r="A67" s="135" t="s">
        <v>63</v>
      </c>
      <c r="B67" s="135" t="e">
        <f>NA()</f>
        <v>#N/A</v>
      </c>
      <c r="C67" s="135">
        <f>IF(ISNUMBER('将来負担比率（分子）の構造'!I$52), IF('将来負担比率（分子）の構造'!I$52 &lt; 0, 0, '将来負担比率（分子）の構造'!I$52), NA())</f>
        <v>1050</v>
      </c>
      <c r="D67" s="135" t="e">
        <f>NA()</f>
        <v>#N/A</v>
      </c>
      <c r="E67" s="135" t="e">
        <f>NA()</f>
        <v>#N/A</v>
      </c>
      <c r="F67" s="135">
        <f>IF(ISNUMBER('将来負担比率（分子）の構造'!J$52), IF('将来負担比率（分子）の構造'!J$52 &lt; 0, 0, '将来負担比率（分子）の構造'!J$52), NA())</f>
        <v>730</v>
      </c>
      <c r="G67" s="135" t="e">
        <f>NA()</f>
        <v>#N/A</v>
      </c>
      <c r="H67" s="135" t="e">
        <f>NA()</f>
        <v>#N/A</v>
      </c>
      <c r="I67" s="135">
        <f>IF(ISNUMBER('将来負担比率（分子）の構造'!K$52), IF('将来負担比率（分子）の構造'!K$52 &lt; 0, 0, '将来負担比率（分子）の構造'!K$52), NA())</f>
        <v>972</v>
      </c>
      <c r="J67" s="135" t="e">
        <f>NA()</f>
        <v>#N/A</v>
      </c>
      <c r="K67" s="135" t="e">
        <f>NA()</f>
        <v>#N/A</v>
      </c>
      <c r="L67" s="135">
        <f>IF(ISNUMBER('将来負担比率（分子）の構造'!L$52), IF('将来負担比率（分子）の構造'!L$52 &lt; 0, 0, '将来負担比率（分子）の構造'!L$52), NA())</f>
        <v>818</v>
      </c>
      <c r="M67" s="135" t="e">
        <f>NA()</f>
        <v>#N/A</v>
      </c>
      <c r="N67" s="135" t="e">
        <f>NA()</f>
        <v>#N/A</v>
      </c>
      <c r="O67" s="135">
        <f>IF(ISNUMBER('将来負担比率（分子）の構造'!M$52), IF('将来負担比率（分子）の構造'!M$52 &lt; 0, 0, '将来負担比率（分子）の構造'!M$52), NA())</f>
        <v>797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226775</v>
      </c>
      <c r="S5" s="637"/>
      <c r="T5" s="637"/>
      <c r="U5" s="637"/>
      <c r="V5" s="637"/>
      <c r="W5" s="637"/>
      <c r="X5" s="637"/>
      <c r="Y5" s="684"/>
      <c r="Z5" s="697">
        <v>5.5</v>
      </c>
      <c r="AA5" s="697"/>
      <c r="AB5" s="697"/>
      <c r="AC5" s="697"/>
      <c r="AD5" s="698">
        <v>212408</v>
      </c>
      <c r="AE5" s="698"/>
      <c r="AF5" s="698"/>
      <c r="AG5" s="698"/>
      <c r="AH5" s="698"/>
      <c r="AI5" s="698"/>
      <c r="AJ5" s="698"/>
      <c r="AK5" s="698"/>
      <c r="AL5" s="685">
        <v>10.8</v>
      </c>
      <c r="AM5" s="654"/>
      <c r="AN5" s="654"/>
      <c r="AO5" s="686"/>
      <c r="AP5" s="673" t="s">
        <v>208</v>
      </c>
      <c r="AQ5" s="674"/>
      <c r="AR5" s="674"/>
      <c r="AS5" s="674"/>
      <c r="AT5" s="674"/>
      <c r="AU5" s="674"/>
      <c r="AV5" s="674"/>
      <c r="AW5" s="674"/>
      <c r="AX5" s="674"/>
      <c r="AY5" s="674"/>
      <c r="AZ5" s="674"/>
      <c r="BA5" s="674"/>
      <c r="BB5" s="674"/>
      <c r="BC5" s="674"/>
      <c r="BD5" s="674"/>
      <c r="BE5" s="674"/>
      <c r="BF5" s="675"/>
      <c r="BG5" s="586">
        <v>212408</v>
      </c>
      <c r="BH5" s="587"/>
      <c r="BI5" s="587"/>
      <c r="BJ5" s="587"/>
      <c r="BK5" s="587"/>
      <c r="BL5" s="587"/>
      <c r="BM5" s="587"/>
      <c r="BN5" s="588"/>
      <c r="BO5" s="639">
        <v>93.7</v>
      </c>
      <c r="BP5" s="639"/>
      <c r="BQ5" s="639"/>
      <c r="BR5" s="639"/>
      <c r="BS5" s="640">
        <v>1681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24145</v>
      </c>
      <c r="S6" s="587"/>
      <c r="T6" s="587"/>
      <c r="U6" s="587"/>
      <c r="V6" s="587"/>
      <c r="W6" s="587"/>
      <c r="X6" s="587"/>
      <c r="Y6" s="588"/>
      <c r="Z6" s="639">
        <v>0.6</v>
      </c>
      <c r="AA6" s="639"/>
      <c r="AB6" s="639"/>
      <c r="AC6" s="639"/>
      <c r="AD6" s="640">
        <v>24145</v>
      </c>
      <c r="AE6" s="640"/>
      <c r="AF6" s="640"/>
      <c r="AG6" s="640"/>
      <c r="AH6" s="640"/>
      <c r="AI6" s="640"/>
      <c r="AJ6" s="640"/>
      <c r="AK6" s="640"/>
      <c r="AL6" s="609">
        <v>1.2</v>
      </c>
      <c r="AM6" s="641"/>
      <c r="AN6" s="641"/>
      <c r="AO6" s="642"/>
      <c r="AP6" s="583" t="s">
        <v>213</v>
      </c>
      <c r="AQ6" s="584"/>
      <c r="AR6" s="584"/>
      <c r="AS6" s="584"/>
      <c r="AT6" s="584"/>
      <c r="AU6" s="584"/>
      <c r="AV6" s="584"/>
      <c r="AW6" s="584"/>
      <c r="AX6" s="584"/>
      <c r="AY6" s="584"/>
      <c r="AZ6" s="584"/>
      <c r="BA6" s="584"/>
      <c r="BB6" s="584"/>
      <c r="BC6" s="584"/>
      <c r="BD6" s="584"/>
      <c r="BE6" s="584"/>
      <c r="BF6" s="585"/>
      <c r="BG6" s="586">
        <v>212408</v>
      </c>
      <c r="BH6" s="587"/>
      <c r="BI6" s="587"/>
      <c r="BJ6" s="587"/>
      <c r="BK6" s="587"/>
      <c r="BL6" s="587"/>
      <c r="BM6" s="587"/>
      <c r="BN6" s="588"/>
      <c r="BO6" s="639">
        <v>93.7</v>
      </c>
      <c r="BP6" s="639"/>
      <c r="BQ6" s="639"/>
      <c r="BR6" s="639"/>
      <c r="BS6" s="640">
        <v>1681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58987</v>
      </c>
      <c r="CS6" s="587"/>
      <c r="CT6" s="587"/>
      <c r="CU6" s="587"/>
      <c r="CV6" s="587"/>
      <c r="CW6" s="587"/>
      <c r="CX6" s="587"/>
      <c r="CY6" s="588"/>
      <c r="CZ6" s="639">
        <v>1.5</v>
      </c>
      <c r="DA6" s="639"/>
      <c r="DB6" s="639"/>
      <c r="DC6" s="639"/>
      <c r="DD6" s="592" t="s">
        <v>215</v>
      </c>
      <c r="DE6" s="587"/>
      <c r="DF6" s="587"/>
      <c r="DG6" s="587"/>
      <c r="DH6" s="587"/>
      <c r="DI6" s="587"/>
      <c r="DJ6" s="587"/>
      <c r="DK6" s="587"/>
      <c r="DL6" s="587"/>
      <c r="DM6" s="587"/>
      <c r="DN6" s="587"/>
      <c r="DO6" s="587"/>
      <c r="DP6" s="588"/>
      <c r="DQ6" s="592">
        <v>58987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555</v>
      </c>
      <c r="S7" s="587"/>
      <c r="T7" s="587"/>
      <c r="U7" s="587"/>
      <c r="V7" s="587"/>
      <c r="W7" s="587"/>
      <c r="X7" s="587"/>
      <c r="Y7" s="588"/>
      <c r="Z7" s="639">
        <v>0</v>
      </c>
      <c r="AA7" s="639"/>
      <c r="AB7" s="639"/>
      <c r="AC7" s="639"/>
      <c r="AD7" s="640">
        <v>555</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91355</v>
      </c>
      <c r="BH7" s="587"/>
      <c r="BI7" s="587"/>
      <c r="BJ7" s="587"/>
      <c r="BK7" s="587"/>
      <c r="BL7" s="587"/>
      <c r="BM7" s="587"/>
      <c r="BN7" s="588"/>
      <c r="BO7" s="639">
        <v>40.299999999999997</v>
      </c>
      <c r="BP7" s="639"/>
      <c r="BQ7" s="639"/>
      <c r="BR7" s="639"/>
      <c r="BS7" s="640">
        <v>717</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514253</v>
      </c>
      <c r="CS7" s="587"/>
      <c r="CT7" s="587"/>
      <c r="CU7" s="587"/>
      <c r="CV7" s="587"/>
      <c r="CW7" s="587"/>
      <c r="CX7" s="587"/>
      <c r="CY7" s="588"/>
      <c r="CZ7" s="639">
        <v>12.8</v>
      </c>
      <c r="DA7" s="639"/>
      <c r="DB7" s="639"/>
      <c r="DC7" s="639"/>
      <c r="DD7" s="592">
        <v>13537</v>
      </c>
      <c r="DE7" s="587"/>
      <c r="DF7" s="587"/>
      <c r="DG7" s="587"/>
      <c r="DH7" s="587"/>
      <c r="DI7" s="587"/>
      <c r="DJ7" s="587"/>
      <c r="DK7" s="587"/>
      <c r="DL7" s="587"/>
      <c r="DM7" s="587"/>
      <c r="DN7" s="587"/>
      <c r="DO7" s="587"/>
      <c r="DP7" s="588"/>
      <c r="DQ7" s="592">
        <v>486217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480</v>
      </c>
      <c r="S8" s="587"/>
      <c r="T8" s="587"/>
      <c r="U8" s="587"/>
      <c r="V8" s="587"/>
      <c r="W8" s="587"/>
      <c r="X8" s="587"/>
      <c r="Y8" s="588"/>
      <c r="Z8" s="639">
        <v>0</v>
      </c>
      <c r="AA8" s="639"/>
      <c r="AB8" s="639"/>
      <c r="AC8" s="639"/>
      <c r="AD8" s="640">
        <v>480</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4450</v>
      </c>
      <c r="BH8" s="587"/>
      <c r="BI8" s="587"/>
      <c r="BJ8" s="587"/>
      <c r="BK8" s="587"/>
      <c r="BL8" s="587"/>
      <c r="BM8" s="587"/>
      <c r="BN8" s="588"/>
      <c r="BO8" s="639">
        <v>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1421396</v>
      </c>
      <c r="CS8" s="587"/>
      <c r="CT8" s="587"/>
      <c r="CU8" s="587"/>
      <c r="CV8" s="587"/>
      <c r="CW8" s="587"/>
      <c r="CX8" s="587"/>
      <c r="CY8" s="588"/>
      <c r="CZ8" s="639">
        <v>35.299999999999997</v>
      </c>
      <c r="DA8" s="639"/>
      <c r="DB8" s="639"/>
      <c r="DC8" s="639"/>
      <c r="DD8" s="592">
        <v>487152</v>
      </c>
      <c r="DE8" s="587"/>
      <c r="DF8" s="587"/>
      <c r="DG8" s="587"/>
      <c r="DH8" s="587"/>
      <c r="DI8" s="587"/>
      <c r="DJ8" s="587"/>
      <c r="DK8" s="587"/>
      <c r="DL8" s="587"/>
      <c r="DM8" s="587"/>
      <c r="DN8" s="587"/>
      <c r="DO8" s="587"/>
      <c r="DP8" s="588"/>
      <c r="DQ8" s="592">
        <v>547532</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653</v>
      </c>
      <c r="S9" s="587"/>
      <c r="T9" s="587"/>
      <c r="U9" s="587"/>
      <c r="V9" s="587"/>
      <c r="W9" s="587"/>
      <c r="X9" s="587"/>
      <c r="Y9" s="588"/>
      <c r="Z9" s="639">
        <v>0</v>
      </c>
      <c r="AA9" s="639"/>
      <c r="AB9" s="639"/>
      <c r="AC9" s="639"/>
      <c r="AD9" s="640">
        <v>653</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77960</v>
      </c>
      <c r="BH9" s="587"/>
      <c r="BI9" s="587"/>
      <c r="BJ9" s="587"/>
      <c r="BK9" s="587"/>
      <c r="BL9" s="587"/>
      <c r="BM9" s="587"/>
      <c r="BN9" s="588"/>
      <c r="BO9" s="639">
        <v>34.4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201667</v>
      </c>
      <c r="CS9" s="587"/>
      <c r="CT9" s="587"/>
      <c r="CU9" s="587"/>
      <c r="CV9" s="587"/>
      <c r="CW9" s="587"/>
      <c r="CX9" s="587"/>
      <c r="CY9" s="588"/>
      <c r="CZ9" s="639">
        <v>5</v>
      </c>
      <c r="DA9" s="639"/>
      <c r="DB9" s="639"/>
      <c r="DC9" s="639"/>
      <c r="DD9" s="592" t="s">
        <v>112</v>
      </c>
      <c r="DE9" s="587"/>
      <c r="DF9" s="587"/>
      <c r="DG9" s="587"/>
      <c r="DH9" s="587"/>
      <c r="DI9" s="587"/>
      <c r="DJ9" s="587"/>
      <c r="DK9" s="587"/>
      <c r="DL9" s="587"/>
      <c r="DM9" s="587"/>
      <c r="DN9" s="587"/>
      <c r="DO9" s="587"/>
      <c r="DP9" s="588"/>
      <c r="DQ9" s="592">
        <v>141539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37564</v>
      </c>
      <c r="S10" s="587"/>
      <c r="T10" s="587"/>
      <c r="U10" s="587"/>
      <c r="V10" s="587"/>
      <c r="W10" s="587"/>
      <c r="X10" s="587"/>
      <c r="Y10" s="588"/>
      <c r="Z10" s="639">
        <v>0.9</v>
      </c>
      <c r="AA10" s="639"/>
      <c r="AB10" s="639"/>
      <c r="AC10" s="639"/>
      <c r="AD10" s="640">
        <v>37564</v>
      </c>
      <c r="AE10" s="640"/>
      <c r="AF10" s="640"/>
      <c r="AG10" s="640"/>
      <c r="AH10" s="640"/>
      <c r="AI10" s="640"/>
      <c r="AJ10" s="640"/>
      <c r="AK10" s="640"/>
      <c r="AL10" s="609">
        <v>1.9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7513</v>
      </c>
      <c r="BH10" s="587"/>
      <c r="BI10" s="587"/>
      <c r="BJ10" s="587"/>
      <c r="BK10" s="587"/>
      <c r="BL10" s="587"/>
      <c r="BM10" s="587"/>
      <c r="BN10" s="588"/>
      <c r="BO10" s="639">
        <v>3.3</v>
      </c>
      <c r="BP10" s="639"/>
      <c r="BQ10" s="639"/>
      <c r="BR10" s="639"/>
      <c r="BS10" s="592">
        <v>483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1918</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40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1432</v>
      </c>
      <c r="BH11" s="587"/>
      <c r="BI11" s="587"/>
      <c r="BJ11" s="587"/>
      <c r="BK11" s="587"/>
      <c r="BL11" s="587"/>
      <c r="BM11" s="587"/>
      <c r="BN11" s="588"/>
      <c r="BO11" s="639">
        <v>0.6</v>
      </c>
      <c r="BP11" s="639"/>
      <c r="BQ11" s="639"/>
      <c r="BR11" s="639"/>
      <c r="BS11" s="592">
        <v>234</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394223</v>
      </c>
      <c r="CS11" s="587"/>
      <c r="CT11" s="587"/>
      <c r="CU11" s="587"/>
      <c r="CV11" s="587"/>
      <c r="CW11" s="587"/>
      <c r="CX11" s="587"/>
      <c r="CY11" s="588"/>
      <c r="CZ11" s="639">
        <v>9.8000000000000007</v>
      </c>
      <c r="DA11" s="639"/>
      <c r="DB11" s="639"/>
      <c r="DC11" s="639"/>
      <c r="DD11" s="592">
        <v>329403</v>
      </c>
      <c r="DE11" s="587"/>
      <c r="DF11" s="587"/>
      <c r="DG11" s="587"/>
      <c r="DH11" s="587"/>
      <c r="DI11" s="587"/>
      <c r="DJ11" s="587"/>
      <c r="DK11" s="587"/>
      <c r="DL11" s="587"/>
      <c r="DM11" s="587"/>
      <c r="DN11" s="587"/>
      <c r="DO11" s="587"/>
      <c r="DP11" s="588"/>
      <c r="DQ11" s="592">
        <v>78770</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86174</v>
      </c>
      <c r="BH12" s="587"/>
      <c r="BI12" s="587"/>
      <c r="BJ12" s="587"/>
      <c r="BK12" s="587"/>
      <c r="BL12" s="587"/>
      <c r="BM12" s="587"/>
      <c r="BN12" s="588"/>
      <c r="BO12" s="639">
        <v>38</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33013</v>
      </c>
      <c r="CS12" s="587"/>
      <c r="CT12" s="587"/>
      <c r="CU12" s="587"/>
      <c r="CV12" s="587"/>
      <c r="CW12" s="587"/>
      <c r="CX12" s="587"/>
      <c r="CY12" s="588"/>
      <c r="CZ12" s="639">
        <v>0.8</v>
      </c>
      <c r="DA12" s="639"/>
      <c r="DB12" s="639"/>
      <c r="DC12" s="639"/>
      <c r="DD12" s="592">
        <v>5434</v>
      </c>
      <c r="DE12" s="587"/>
      <c r="DF12" s="587"/>
      <c r="DG12" s="587"/>
      <c r="DH12" s="587"/>
      <c r="DI12" s="587"/>
      <c r="DJ12" s="587"/>
      <c r="DK12" s="587"/>
      <c r="DL12" s="587"/>
      <c r="DM12" s="587"/>
      <c r="DN12" s="587"/>
      <c r="DO12" s="587"/>
      <c r="DP12" s="588"/>
      <c r="DQ12" s="592">
        <v>27013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6267</v>
      </c>
      <c r="S13" s="587"/>
      <c r="T13" s="587"/>
      <c r="U13" s="587"/>
      <c r="V13" s="587"/>
      <c r="W13" s="587"/>
      <c r="X13" s="587"/>
      <c r="Y13" s="588"/>
      <c r="Z13" s="639">
        <v>0.2</v>
      </c>
      <c r="AA13" s="639"/>
      <c r="AB13" s="639"/>
      <c r="AC13" s="639"/>
      <c r="AD13" s="640">
        <v>6267</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84731</v>
      </c>
      <c r="BH13" s="587"/>
      <c r="BI13" s="587"/>
      <c r="BJ13" s="587"/>
      <c r="BK13" s="587"/>
      <c r="BL13" s="587"/>
      <c r="BM13" s="587"/>
      <c r="BN13" s="588"/>
      <c r="BO13" s="639">
        <v>37.4</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323278</v>
      </c>
      <c r="CS13" s="587"/>
      <c r="CT13" s="587"/>
      <c r="CU13" s="587"/>
      <c r="CV13" s="587"/>
      <c r="CW13" s="587"/>
      <c r="CX13" s="587"/>
      <c r="CY13" s="588"/>
      <c r="CZ13" s="639">
        <v>8</v>
      </c>
      <c r="DA13" s="639"/>
      <c r="DB13" s="639"/>
      <c r="DC13" s="639"/>
      <c r="DD13" s="592">
        <v>40650</v>
      </c>
      <c r="DE13" s="587"/>
      <c r="DF13" s="587"/>
      <c r="DG13" s="587"/>
      <c r="DH13" s="587"/>
      <c r="DI13" s="587"/>
      <c r="DJ13" s="587"/>
      <c r="DK13" s="587"/>
      <c r="DL13" s="587"/>
      <c r="DM13" s="587"/>
      <c r="DN13" s="587"/>
      <c r="DO13" s="587"/>
      <c r="DP13" s="588"/>
      <c r="DQ13" s="592">
        <v>252219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5950</v>
      </c>
      <c r="BH14" s="587"/>
      <c r="BI14" s="587"/>
      <c r="BJ14" s="587"/>
      <c r="BK14" s="587"/>
      <c r="BL14" s="587"/>
      <c r="BM14" s="587"/>
      <c r="BN14" s="588"/>
      <c r="BO14" s="639">
        <v>2.6</v>
      </c>
      <c r="BP14" s="639"/>
      <c r="BQ14" s="639"/>
      <c r="BR14" s="639"/>
      <c r="BS14" s="592">
        <v>964</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471267</v>
      </c>
      <c r="CS14" s="587"/>
      <c r="CT14" s="587"/>
      <c r="CU14" s="587"/>
      <c r="CV14" s="587"/>
      <c r="CW14" s="587"/>
      <c r="CX14" s="587"/>
      <c r="CY14" s="588"/>
      <c r="CZ14" s="639">
        <v>11.7</v>
      </c>
      <c r="DA14" s="639"/>
      <c r="DB14" s="639"/>
      <c r="DC14" s="639"/>
      <c r="DD14" s="592">
        <v>290300</v>
      </c>
      <c r="DE14" s="587"/>
      <c r="DF14" s="587"/>
      <c r="DG14" s="587"/>
      <c r="DH14" s="587"/>
      <c r="DI14" s="587"/>
      <c r="DJ14" s="587"/>
      <c r="DK14" s="587"/>
      <c r="DL14" s="587"/>
      <c r="DM14" s="587"/>
      <c r="DN14" s="587"/>
      <c r="DO14" s="587"/>
      <c r="DP14" s="588"/>
      <c r="DQ14" s="592">
        <v>175577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394</v>
      </c>
      <c r="S15" s="587"/>
      <c r="T15" s="587"/>
      <c r="U15" s="587"/>
      <c r="V15" s="587"/>
      <c r="W15" s="587"/>
      <c r="X15" s="587"/>
      <c r="Y15" s="588"/>
      <c r="Z15" s="639">
        <v>0</v>
      </c>
      <c r="AA15" s="639"/>
      <c r="AB15" s="639"/>
      <c r="AC15" s="639"/>
      <c r="AD15" s="640">
        <v>394</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28929</v>
      </c>
      <c r="BH15" s="587"/>
      <c r="BI15" s="587"/>
      <c r="BJ15" s="587"/>
      <c r="BK15" s="587"/>
      <c r="BL15" s="587"/>
      <c r="BM15" s="587"/>
      <c r="BN15" s="588"/>
      <c r="BO15" s="639">
        <v>12.8</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214251</v>
      </c>
      <c r="CS15" s="587"/>
      <c r="CT15" s="587"/>
      <c r="CU15" s="587"/>
      <c r="CV15" s="587"/>
      <c r="CW15" s="587"/>
      <c r="CX15" s="587"/>
      <c r="CY15" s="588"/>
      <c r="CZ15" s="639">
        <v>5.3</v>
      </c>
      <c r="DA15" s="639"/>
      <c r="DB15" s="639"/>
      <c r="DC15" s="639"/>
      <c r="DD15" s="592">
        <v>37425</v>
      </c>
      <c r="DE15" s="587"/>
      <c r="DF15" s="587"/>
      <c r="DG15" s="587"/>
      <c r="DH15" s="587"/>
      <c r="DI15" s="587"/>
      <c r="DJ15" s="587"/>
      <c r="DK15" s="587"/>
      <c r="DL15" s="587"/>
      <c r="DM15" s="587"/>
      <c r="DN15" s="587"/>
      <c r="DO15" s="587"/>
      <c r="DP15" s="588"/>
      <c r="DQ15" s="592">
        <v>187804</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1874638</v>
      </c>
      <c r="S16" s="587"/>
      <c r="T16" s="587"/>
      <c r="U16" s="587"/>
      <c r="V16" s="587"/>
      <c r="W16" s="587"/>
      <c r="X16" s="587"/>
      <c r="Y16" s="588"/>
      <c r="Z16" s="639">
        <v>45.1</v>
      </c>
      <c r="AA16" s="639"/>
      <c r="AB16" s="639"/>
      <c r="AC16" s="639"/>
      <c r="AD16" s="640">
        <v>1687822</v>
      </c>
      <c r="AE16" s="640"/>
      <c r="AF16" s="640"/>
      <c r="AG16" s="640"/>
      <c r="AH16" s="640"/>
      <c r="AI16" s="640"/>
      <c r="AJ16" s="640"/>
      <c r="AK16" s="640"/>
      <c r="AL16" s="609">
        <v>85.5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1687822</v>
      </c>
      <c r="S17" s="587"/>
      <c r="T17" s="587"/>
      <c r="U17" s="587"/>
      <c r="V17" s="587"/>
      <c r="W17" s="587"/>
      <c r="X17" s="587"/>
      <c r="Y17" s="588"/>
      <c r="Z17" s="639">
        <v>40.6</v>
      </c>
      <c r="AA17" s="639"/>
      <c r="AB17" s="639"/>
      <c r="AC17" s="639"/>
      <c r="AD17" s="640">
        <v>1687822</v>
      </c>
      <c r="AE17" s="640"/>
      <c r="AF17" s="640"/>
      <c r="AG17" s="640"/>
      <c r="AH17" s="640"/>
      <c r="AI17" s="640"/>
      <c r="AJ17" s="640"/>
      <c r="AK17" s="640"/>
      <c r="AL17" s="609">
        <v>85.5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397558</v>
      </c>
      <c r="CS17" s="587"/>
      <c r="CT17" s="587"/>
      <c r="CU17" s="587"/>
      <c r="CV17" s="587"/>
      <c r="CW17" s="587"/>
      <c r="CX17" s="587"/>
      <c r="CY17" s="588"/>
      <c r="CZ17" s="639">
        <v>9.9</v>
      </c>
      <c r="DA17" s="639"/>
      <c r="DB17" s="639"/>
      <c r="DC17" s="639"/>
      <c r="DD17" s="592" t="s">
        <v>112</v>
      </c>
      <c r="DE17" s="587"/>
      <c r="DF17" s="587"/>
      <c r="DG17" s="587"/>
      <c r="DH17" s="587"/>
      <c r="DI17" s="587"/>
      <c r="DJ17" s="587"/>
      <c r="DK17" s="587"/>
      <c r="DL17" s="587"/>
      <c r="DM17" s="587"/>
      <c r="DN17" s="587"/>
      <c r="DO17" s="587"/>
      <c r="DP17" s="588"/>
      <c r="DQ17" s="592">
        <v>392221</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186800</v>
      </c>
      <c r="S18" s="587"/>
      <c r="T18" s="587"/>
      <c r="U18" s="587"/>
      <c r="V18" s="587"/>
      <c r="W18" s="587"/>
      <c r="X18" s="587"/>
      <c r="Y18" s="588"/>
      <c r="Z18" s="639">
        <v>4.5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16</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14367</v>
      </c>
      <c r="BH19" s="587"/>
      <c r="BI19" s="587"/>
      <c r="BJ19" s="587"/>
      <c r="BK19" s="587"/>
      <c r="BL19" s="587"/>
      <c r="BM19" s="587"/>
      <c r="BN19" s="588"/>
      <c r="BO19" s="639">
        <v>6.3</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2171471</v>
      </c>
      <c r="S20" s="587"/>
      <c r="T20" s="587"/>
      <c r="U20" s="587"/>
      <c r="V20" s="587"/>
      <c r="W20" s="587"/>
      <c r="X20" s="587"/>
      <c r="Y20" s="588"/>
      <c r="Z20" s="639">
        <v>52.2</v>
      </c>
      <c r="AA20" s="639"/>
      <c r="AB20" s="639"/>
      <c r="AC20" s="639"/>
      <c r="AD20" s="640">
        <v>1970288</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14367</v>
      </c>
      <c r="BH20" s="587"/>
      <c r="BI20" s="587"/>
      <c r="BJ20" s="587"/>
      <c r="BK20" s="587"/>
      <c r="BL20" s="587"/>
      <c r="BM20" s="587"/>
      <c r="BN20" s="588"/>
      <c r="BO20" s="639">
        <v>6.3</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4031811</v>
      </c>
      <c r="CS20" s="587"/>
      <c r="CT20" s="587"/>
      <c r="CU20" s="587"/>
      <c r="CV20" s="587"/>
      <c r="CW20" s="587"/>
      <c r="CX20" s="587"/>
      <c r="CY20" s="588"/>
      <c r="CZ20" s="639">
        <v>100</v>
      </c>
      <c r="DA20" s="639"/>
      <c r="DB20" s="639"/>
      <c r="DC20" s="639"/>
      <c r="DD20" s="592">
        <v>1203901</v>
      </c>
      <c r="DE20" s="587"/>
      <c r="DF20" s="587"/>
      <c r="DG20" s="587"/>
      <c r="DH20" s="587"/>
      <c r="DI20" s="587"/>
      <c r="DJ20" s="587"/>
      <c r="DK20" s="587"/>
      <c r="DL20" s="587"/>
      <c r="DM20" s="587"/>
      <c r="DN20" s="587"/>
      <c r="DO20" s="587"/>
      <c r="DP20" s="588"/>
      <c r="DQ20" s="592">
        <v>2347919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18690</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37220</v>
      </c>
      <c r="S23" s="587"/>
      <c r="T23" s="587"/>
      <c r="U23" s="587"/>
      <c r="V23" s="587"/>
      <c r="W23" s="587"/>
      <c r="X23" s="587"/>
      <c r="Y23" s="588"/>
      <c r="Z23" s="639">
        <v>0.9</v>
      </c>
      <c r="AA23" s="639"/>
      <c r="AB23" s="639"/>
      <c r="AC23" s="639"/>
      <c r="AD23" s="640">
        <v>19</v>
      </c>
      <c r="AE23" s="640"/>
      <c r="AF23" s="640"/>
      <c r="AG23" s="640"/>
      <c r="AH23" s="640"/>
      <c r="AI23" s="640"/>
      <c r="AJ23" s="640"/>
      <c r="AK23" s="640"/>
      <c r="AL23" s="609">
        <v>0</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14367</v>
      </c>
      <c r="BH23" s="587"/>
      <c r="BI23" s="587"/>
      <c r="BJ23" s="587"/>
      <c r="BK23" s="587"/>
      <c r="BL23" s="587"/>
      <c r="BM23" s="587"/>
      <c r="BN23" s="588"/>
      <c r="BO23" s="639">
        <v>6.3</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11876</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1391563</v>
      </c>
      <c r="CS24" s="637"/>
      <c r="CT24" s="637"/>
      <c r="CU24" s="637"/>
      <c r="CV24" s="637"/>
      <c r="CW24" s="637"/>
      <c r="CX24" s="637"/>
      <c r="CY24" s="684"/>
      <c r="CZ24" s="688">
        <v>34.5</v>
      </c>
      <c r="DA24" s="689"/>
      <c r="DB24" s="689"/>
      <c r="DC24" s="690"/>
      <c r="DD24" s="683">
        <v>1006550</v>
      </c>
      <c r="DE24" s="637"/>
      <c r="DF24" s="637"/>
      <c r="DG24" s="637"/>
      <c r="DH24" s="637"/>
      <c r="DI24" s="637"/>
      <c r="DJ24" s="637"/>
      <c r="DK24" s="684"/>
      <c r="DL24" s="683">
        <v>993017</v>
      </c>
      <c r="DM24" s="637"/>
      <c r="DN24" s="637"/>
      <c r="DO24" s="637"/>
      <c r="DP24" s="637"/>
      <c r="DQ24" s="637"/>
      <c r="DR24" s="637"/>
      <c r="DS24" s="637"/>
      <c r="DT24" s="637"/>
      <c r="DU24" s="637"/>
      <c r="DV24" s="684"/>
      <c r="DW24" s="685">
        <v>47.7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1066706</v>
      </c>
      <c r="S25" s="587"/>
      <c r="T25" s="587"/>
      <c r="U25" s="587"/>
      <c r="V25" s="587"/>
      <c r="W25" s="587"/>
      <c r="X25" s="587"/>
      <c r="Y25" s="588"/>
      <c r="Z25" s="639">
        <v>25.7</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542125</v>
      </c>
      <c r="CS25" s="605"/>
      <c r="CT25" s="605"/>
      <c r="CU25" s="605"/>
      <c r="CV25" s="605"/>
      <c r="CW25" s="605"/>
      <c r="CX25" s="605"/>
      <c r="CY25" s="606"/>
      <c r="CZ25" s="589">
        <v>13.4</v>
      </c>
      <c r="DA25" s="607"/>
      <c r="DB25" s="607"/>
      <c r="DC25" s="608"/>
      <c r="DD25" s="592">
        <v>491610</v>
      </c>
      <c r="DE25" s="605"/>
      <c r="DF25" s="605"/>
      <c r="DG25" s="605"/>
      <c r="DH25" s="605"/>
      <c r="DI25" s="605"/>
      <c r="DJ25" s="605"/>
      <c r="DK25" s="606"/>
      <c r="DL25" s="592">
        <v>478263</v>
      </c>
      <c r="DM25" s="605"/>
      <c r="DN25" s="605"/>
      <c r="DO25" s="605"/>
      <c r="DP25" s="605"/>
      <c r="DQ25" s="605"/>
      <c r="DR25" s="605"/>
      <c r="DS25" s="605"/>
      <c r="DT25" s="605"/>
      <c r="DU25" s="605"/>
      <c r="DV25" s="606"/>
      <c r="DW25" s="609">
        <v>23</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317720</v>
      </c>
      <c r="CS26" s="587"/>
      <c r="CT26" s="587"/>
      <c r="CU26" s="587"/>
      <c r="CV26" s="587"/>
      <c r="CW26" s="587"/>
      <c r="CX26" s="587"/>
      <c r="CY26" s="588"/>
      <c r="CZ26" s="589">
        <v>7.9</v>
      </c>
      <c r="DA26" s="607"/>
      <c r="DB26" s="607"/>
      <c r="DC26" s="608"/>
      <c r="DD26" s="592">
        <v>272139</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170104</v>
      </c>
      <c r="S27" s="587"/>
      <c r="T27" s="587"/>
      <c r="U27" s="587"/>
      <c r="V27" s="587"/>
      <c r="W27" s="587"/>
      <c r="X27" s="587"/>
      <c r="Y27" s="588"/>
      <c r="Z27" s="639">
        <v>4.0999999999999996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226775</v>
      </c>
      <c r="BH27" s="587"/>
      <c r="BI27" s="587"/>
      <c r="BJ27" s="587"/>
      <c r="BK27" s="587"/>
      <c r="BL27" s="587"/>
      <c r="BM27" s="587"/>
      <c r="BN27" s="588"/>
      <c r="BO27" s="639">
        <v>100</v>
      </c>
      <c r="BP27" s="639"/>
      <c r="BQ27" s="639"/>
      <c r="BR27" s="639"/>
      <c r="BS27" s="592">
        <v>1681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451880</v>
      </c>
      <c r="CS27" s="605"/>
      <c r="CT27" s="605"/>
      <c r="CU27" s="605"/>
      <c r="CV27" s="605"/>
      <c r="CW27" s="605"/>
      <c r="CX27" s="605"/>
      <c r="CY27" s="606"/>
      <c r="CZ27" s="589">
        <v>11.2</v>
      </c>
      <c r="DA27" s="607"/>
      <c r="DB27" s="607"/>
      <c r="DC27" s="608"/>
      <c r="DD27" s="592">
        <v>122719</v>
      </c>
      <c r="DE27" s="605"/>
      <c r="DF27" s="605"/>
      <c r="DG27" s="605"/>
      <c r="DH27" s="605"/>
      <c r="DI27" s="605"/>
      <c r="DJ27" s="605"/>
      <c r="DK27" s="606"/>
      <c r="DL27" s="592">
        <v>122533</v>
      </c>
      <c r="DM27" s="605"/>
      <c r="DN27" s="605"/>
      <c r="DO27" s="605"/>
      <c r="DP27" s="605"/>
      <c r="DQ27" s="605"/>
      <c r="DR27" s="605"/>
      <c r="DS27" s="605"/>
      <c r="DT27" s="605"/>
      <c r="DU27" s="605"/>
      <c r="DV27" s="606"/>
      <c r="DW27" s="609">
        <v>5.9</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3971</v>
      </c>
      <c r="S28" s="587"/>
      <c r="T28" s="587"/>
      <c r="U28" s="587"/>
      <c r="V28" s="587"/>
      <c r="W28" s="587"/>
      <c r="X28" s="587"/>
      <c r="Y28" s="588"/>
      <c r="Z28" s="639">
        <v>0.1</v>
      </c>
      <c r="AA28" s="639"/>
      <c r="AB28" s="639"/>
      <c r="AC28" s="639"/>
      <c r="AD28" s="640">
        <v>1231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397558</v>
      </c>
      <c r="CS28" s="587"/>
      <c r="CT28" s="587"/>
      <c r="CU28" s="587"/>
      <c r="CV28" s="587"/>
      <c r="CW28" s="587"/>
      <c r="CX28" s="587"/>
      <c r="CY28" s="588"/>
      <c r="CZ28" s="589">
        <v>9.9</v>
      </c>
      <c r="DA28" s="607"/>
      <c r="DB28" s="607"/>
      <c r="DC28" s="608"/>
      <c r="DD28" s="592">
        <v>392221</v>
      </c>
      <c r="DE28" s="587"/>
      <c r="DF28" s="587"/>
      <c r="DG28" s="587"/>
      <c r="DH28" s="587"/>
      <c r="DI28" s="587"/>
      <c r="DJ28" s="587"/>
      <c r="DK28" s="588"/>
      <c r="DL28" s="592">
        <v>392221</v>
      </c>
      <c r="DM28" s="587"/>
      <c r="DN28" s="587"/>
      <c r="DO28" s="587"/>
      <c r="DP28" s="587"/>
      <c r="DQ28" s="587"/>
      <c r="DR28" s="587"/>
      <c r="DS28" s="587"/>
      <c r="DT28" s="587"/>
      <c r="DU28" s="587"/>
      <c r="DV28" s="588"/>
      <c r="DW28" s="609">
        <v>18.8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2030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397558</v>
      </c>
      <c r="CS29" s="605"/>
      <c r="CT29" s="605"/>
      <c r="CU29" s="605"/>
      <c r="CV29" s="605"/>
      <c r="CW29" s="605"/>
      <c r="CX29" s="605"/>
      <c r="CY29" s="606"/>
      <c r="CZ29" s="589">
        <v>9.9</v>
      </c>
      <c r="DA29" s="607"/>
      <c r="DB29" s="607"/>
      <c r="DC29" s="608"/>
      <c r="DD29" s="592">
        <v>392221</v>
      </c>
      <c r="DE29" s="605"/>
      <c r="DF29" s="605"/>
      <c r="DG29" s="605"/>
      <c r="DH29" s="605"/>
      <c r="DI29" s="605"/>
      <c r="DJ29" s="605"/>
      <c r="DK29" s="606"/>
      <c r="DL29" s="592">
        <v>392221</v>
      </c>
      <c r="DM29" s="605"/>
      <c r="DN29" s="605"/>
      <c r="DO29" s="605"/>
      <c r="DP29" s="605"/>
      <c r="DQ29" s="605"/>
      <c r="DR29" s="605"/>
      <c r="DS29" s="605"/>
      <c r="DT29" s="605"/>
      <c r="DU29" s="605"/>
      <c r="DV29" s="606"/>
      <c r="DW29" s="609">
        <v>18.8</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21740</v>
      </c>
      <c r="S30" s="587"/>
      <c r="T30" s="587"/>
      <c r="U30" s="587"/>
      <c r="V30" s="587"/>
      <c r="W30" s="587"/>
      <c r="X30" s="587"/>
      <c r="Y30" s="588"/>
      <c r="Z30" s="639">
        <v>0.5</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96.9</v>
      </c>
      <c r="BH30" s="653"/>
      <c r="BI30" s="653"/>
      <c r="BJ30" s="653"/>
      <c r="BK30" s="653"/>
      <c r="BL30" s="653"/>
      <c r="BM30" s="654">
        <v>87.4</v>
      </c>
      <c r="BN30" s="653"/>
      <c r="BO30" s="653"/>
      <c r="BP30" s="653"/>
      <c r="BQ30" s="655"/>
      <c r="BR30" s="652">
        <v>97.4</v>
      </c>
      <c r="BS30" s="653"/>
      <c r="BT30" s="653"/>
      <c r="BU30" s="653"/>
      <c r="BV30" s="653"/>
      <c r="BW30" s="653"/>
      <c r="BX30" s="654">
        <v>86.4</v>
      </c>
      <c r="BY30" s="653"/>
      <c r="BZ30" s="653"/>
      <c r="CA30" s="653"/>
      <c r="CB30" s="655"/>
      <c r="CD30" s="658"/>
      <c r="CE30" s="659"/>
      <c r="CF30" s="623" t="s">
        <v>291</v>
      </c>
      <c r="CG30" s="620"/>
      <c r="CH30" s="620"/>
      <c r="CI30" s="620"/>
      <c r="CJ30" s="620"/>
      <c r="CK30" s="620"/>
      <c r="CL30" s="620"/>
      <c r="CM30" s="620"/>
      <c r="CN30" s="620"/>
      <c r="CO30" s="620"/>
      <c r="CP30" s="620"/>
      <c r="CQ30" s="621"/>
      <c r="CR30" s="586">
        <v>354427</v>
      </c>
      <c r="CS30" s="587"/>
      <c r="CT30" s="587"/>
      <c r="CU30" s="587"/>
      <c r="CV30" s="587"/>
      <c r="CW30" s="587"/>
      <c r="CX30" s="587"/>
      <c r="CY30" s="588"/>
      <c r="CZ30" s="589">
        <v>8.8000000000000007</v>
      </c>
      <c r="DA30" s="607"/>
      <c r="DB30" s="607"/>
      <c r="DC30" s="608"/>
      <c r="DD30" s="592">
        <v>350059</v>
      </c>
      <c r="DE30" s="587"/>
      <c r="DF30" s="587"/>
      <c r="DG30" s="587"/>
      <c r="DH30" s="587"/>
      <c r="DI30" s="587"/>
      <c r="DJ30" s="587"/>
      <c r="DK30" s="588"/>
      <c r="DL30" s="592">
        <v>350059</v>
      </c>
      <c r="DM30" s="587"/>
      <c r="DN30" s="587"/>
      <c r="DO30" s="587"/>
      <c r="DP30" s="587"/>
      <c r="DQ30" s="587"/>
      <c r="DR30" s="587"/>
      <c r="DS30" s="587"/>
      <c r="DT30" s="587"/>
      <c r="DU30" s="587"/>
      <c r="DV30" s="588"/>
      <c r="DW30" s="609">
        <v>16.8</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149124</v>
      </c>
      <c r="S31" s="587"/>
      <c r="T31" s="587"/>
      <c r="U31" s="587"/>
      <c r="V31" s="587"/>
      <c r="W31" s="587"/>
      <c r="X31" s="587"/>
      <c r="Y31" s="588"/>
      <c r="Z31" s="639">
        <v>3.6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95</v>
      </c>
      <c r="BH31" s="605"/>
      <c r="BI31" s="605"/>
      <c r="BJ31" s="605"/>
      <c r="BK31" s="605"/>
      <c r="BL31" s="605"/>
      <c r="BM31" s="641">
        <v>83.6</v>
      </c>
      <c r="BN31" s="651"/>
      <c r="BO31" s="651"/>
      <c r="BP31" s="651"/>
      <c r="BQ31" s="615"/>
      <c r="BR31" s="650">
        <v>97</v>
      </c>
      <c r="BS31" s="605"/>
      <c r="BT31" s="605"/>
      <c r="BU31" s="605"/>
      <c r="BV31" s="605"/>
      <c r="BW31" s="605"/>
      <c r="BX31" s="641">
        <v>84.2</v>
      </c>
      <c r="BY31" s="651"/>
      <c r="BZ31" s="651"/>
      <c r="CA31" s="651"/>
      <c r="CB31" s="615"/>
      <c r="CD31" s="658"/>
      <c r="CE31" s="659"/>
      <c r="CF31" s="623" t="s">
        <v>295</v>
      </c>
      <c r="CG31" s="620"/>
      <c r="CH31" s="620"/>
      <c r="CI31" s="620"/>
      <c r="CJ31" s="620"/>
      <c r="CK31" s="620"/>
      <c r="CL31" s="620"/>
      <c r="CM31" s="620"/>
      <c r="CN31" s="620"/>
      <c r="CO31" s="620"/>
      <c r="CP31" s="620"/>
      <c r="CQ31" s="621"/>
      <c r="CR31" s="586">
        <v>43131</v>
      </c>
      <c r="CS31" s="605"/>
      <c r="CT31" s="605"/>
      <c r="CU31" s="605"/>
      <c r="CV31" s="605"/>
      <c r="CW31" s="605"/>
      <c r="CX31" s="605"/>
      <c r="CY31" s="606"/>
      <c r="CZ31" s="589">
        <v>1.1000000000000001</v>
      </c>
      <c r="DA31" s="607"/>
      <c r="DB31" s="607"/>
      <c r="DC31" s="608"/>
      <c r="DD31" s="592">
        <v>42162</v>
      </c>
      <c r="DE31" s="605"/>
      <c r="DF31" s="605"/>
      <c r="DG31" s="605"/>
      <c r="DH31" s="605"/>
      <c r="DI31" s="605"/>
      <c r="DJ31" s="605"/>
      <c r="DK31" s="606"/>
      <c r="DL31" s="592">
        <v>42162</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55306</v>
      </c>
      <c r="S32" s="587"/>
      <c r="T32" s="587"/>
      <c r="U32" s="587"/>
      <c r="V32" s="587"/>
      <c r="W32" s="587"/>
      <c r="X32" s="587"/>
      <c r="Y32" s="588"/>
      <c r="Z32" s="639">
        <v>1.3</v>
      </c>
      <c r="AA32" s="639"/>
      <c r="AB32" s="639"/>
      <c r="AC32" s="639"/>
      <c r="AD32" s="640">
        <v>2044</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97.5</v>
      </c>
      <c r="BH32" s="571"/>
      <c r="BI32" s="571"/>
      <c r="BJ32" s="571"/>
      <c r="BK32" s="571"/>
      <c r="BL32" s="571"/>
      <c r="BM32" s="634">
        <v>87.2</v>
      </c>
      <c r="BN32" s="571"/>
      <c r="BO32" s="571"/>
      <c r="BP32" s="571"/>
      <c r="BQ32" s="628"/>
      <c r="BR32" s="649">
        <v>96.9</v>
      </c>
      <c r="BS32" s="571"/>
      <c r="BT32" s="571"/>
      <c r="BU32" s="571"/>
      <c r="BV32" s="571"/>
      <c r="BW32" s="571"/>
      <c r="BX32" s="634">
        <v>84.9</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448748</v>
      </c>
      <c r="S33" s="587"/>
      <c r="T33" s="587"/>
      <c r="U33" s="587"/>
      <c r="V33" s="587"/>
      <c r="W33" s="587"/>
      <c r="X33" s="587"/>
      <c r="Y33" s="588"/>
      <c r="Z33" s="639">
        <v>10.8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1436347</v>
      </c>
      <c r="CS33" s="605"/>
      <c r="CT33" s="605"/>
      <c r="CU33" s="605"/>
      <c r="CV33" s="605"/>
      <c r="CW33" s="605"/>
      <c r="CX33" s="605"/>
      <c r="CY33" s="606"/>
      <c r="CZ33" s="589">
        <v>35.6</v>
      </c>
      <c r="DA33" s="607"/>
      <c r="DB33" s="607"/>
      <c r="DC33" s="608"/>
      <c r="DD33" s="592">
        <v>1252514</v>
      </c>
      <c r="DE33" s="605"/>
      <c r="DF33" s="605"/>
      <c r="DG33" s="605"/>
      <c r="DH33" s="605"/>
      <c r="DI33" s="605"/>
      <c r="DJ33" s="605"/>
      <c r="DK33" s="606"/>
      <c r="DL33" s="592">
        <v>710984</v>
      </c>
      <c r="DM33" s="605"/>
      <c r="DN33" s="605"/>
      <c r="DO33" s="605"/>
      <c r="DP33" s="605"/>
      <c r="DQ33" s="605"/>
      <c r="DR33" s="605"/>
      <c r="DS33" s="605"/>
      <c r="DT33" s="605"/>
      <c r="DU33" s="605"/>
      <c r="DV33" s="606"/>
      <c r="DW33" s="609">
        <v>34.200000000000003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360067</v>
      </c>
      <c r="CS34" s="587"/>
      <c r="CT34" s="587"/>
      <c r="CU34" s="587"/>
      <c r="CV34" s="587"/>
      <c r="CW34" s="587"/>
      <c r="CX34" s="587"/>
      <c r="CY34" s="588"/>
      <c r="CZ34" s="589">
        <v>8.9</v>
      </c>
      <c r="DA34" s="607"/>
      <c r="DB34" s="607"/>
      <c r="DC34" s="608"/>
      <c r="DD34" s="592">
        <v>315414</v>
      </c>
      <c r="DE34" s="587"/>
      <c r="DF34" s="587"/>
      <c r="DG34" s="587"/>
      <c r="DH34" s="587"/>
      <c r="DI34" s="587"/>
      <c r="DJ34" s="587"/>
      <c r="DK34" s="588"/>
      <c r="DL34" s="592">
        <v>219268</v>
      </c>
      <c r="DM34" s="587"/>
      <c r="DN34" s="587"/>
      <c r="DO34" s="587"/>
      <c r="DP34" s="587"/>
      <c r="DQ34" s="587"/>
      <c r="DR34" s="587"/>
      <c r="DS34" s="587"/>
      <c r="DT34" s="587"/>
      <c r="DU34" s="587"/>
      <c r="DV34" s="588"/>
      <c r="DW34" s="609">
        <v>10.5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107848</v>
      </c>
      <c r="S35" s="587"/>
      <c r="T35" s="587"/>
      <c r="U35" s="587"/>
      <c r="V35" s="587"/>
      <c r="W35" s="587"/>
      <c r="X35" s="587"/>
      <c r="Y35" s="588"/>
      <c r="Z35" s="639">
        <v>2.6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391802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t="s">
        <v>215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136096</v>
      </c>
      <c r="CS35" s="605"/>
      <c r="CT35" s="605"/>
      <c r="CU35" s="605"/>
      <c r="CV35" s="605"/>
      <c r="CW35" s="605"/>
      <c r="CX35" s="605"/>
      <c r="CY35" s="606"/>
      <c r="CZ35" s="589">
        <v>3.4</v>
      </c>
      <c r="DA35" s="607"/>
      <c r="DB35" s="607"/>
      <c r="DC35" s="608"/>
      <c r="DD35" s="592">
        <v>104582</v>
      </c>
      <c r="DE35" s="605"/>
      <c r="DF35" s="605"/>
      <c r="DG35" s="605"/>
      <c r="DH35" s="605"/>
      <c r="DI35" s="605"/>
      <c r="DJ35" s="605"/>
      <c r="DK35" s="606"/>
      <c r="DL35" s="592">
        <v>96177</v>
      </c>
      <c r="DM35" s="605"/>
      <c r="DN35" s="605"/>
      <c r="DO35" s="605"/>
      <c r="DP35" s="605"/>
      <c r="DQ35" s="605"/>
      <c r="DR35" s="605"/>
      <c r="DS35" s="605"/>
      <c r="DT35" s="605"/>
      <c r="DU35" s="605"/>
      <c r="DV35" s="606"/>
      <c r="DW35" s="609">
        <v>4.5999999999999996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4156986</v>
      </c>
      <c r="S36" s="627"/>
      <c r="T36" s="627"/>
      <c r="U36" s="627"/>
      <c r="V36" s="627"/>
      <c r="W36" s="627"/>
      <c r="X36" s="627"/>
      <c r="Y36" s="630"/>
      <c r="Z36" s="631">
        <v>100</v>
      </c>
      <c r="AA36" s="631"/>
      <c r="AB36" s="631"/>
      <c r="AC36" s="631"/>
      <c r="AD36" s="632">
        <v>1973582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121969</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-38114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388072</v>
      </c>
      <c r="CS36" s="587"/>
      <c r="CT36" s="587"/>
      <c r="CU36" s="587"/>
      <c r="CV36" s="587"/>
      <c r="CW36" s="587"/>
      <c r="CX36" s="587"/>
      <c r="CY36" s="588"/>
      <c r="CZ36" s="589">
        <v>9.6</v>
      </c>
      <c r="DA36" s="607"/>
      <c r="DB36" s="607"/>
      <c r="DC36" s="608"/>
      <c r="DD36" s="592">
        <v>315612</v>
      </c>
      <c r="DE36" s="587"/>
      <c r="DF36" s="587"/>
      <c r="DG36" s="587"/>
      <c r="DH36" s="587"/>
      <c r="DI36" s="587"/>
      <c r="DJ36" s="587"/>
      <c r="DK36" s="588"/>
      <c r="DL36" s="592">
        <v>234282</v>
      </c>
      <c r="DM36" s="587"/>
      <c r="DN36" s="587"/>
      <c r="DO36" s="587"/>
      <c r="DP36" s="587"/>
      <c r="DQ36" s="587"/>
      <c r="DR36" s="587"/>
      <c r="DS36" s="587"/>
      <c r="DT36" s="587"/>
      <c r="DU36" s="587"/>
      <c r="DV36" s="588"/>
      <c r="DW36" s="609">
        <v>11.3</v>
      </c>
      <c r="DX36" s="610"/>
      <c r="DY36" s="610"/>
      <c r="DZ36" s="610"/>
      <c r="EA36" s="610"/>
      <c r="EB36" s="610"/>
      <c r="EC36" s="611"/>
    </row>
    <row r="37" spans="2:133" ht="11.25" customHeight="1">
      <c r="AQ37" s="612" t="s">
        <v>313</v>
      </c>
      <c r="AR37" s="613"/>
      <c r="AS37" s="613"/>
      <c r="AT37" s="613"/>
      <c r="AU37" s="613"/>
      <c r="AV37" s="613"/>
      <c r="AW37" s="613"/>
      <c r="AX37" s="613"/>
      <c r="AY37" s="614"/>
      <c r="AZ37" s="586">
        <v>23123</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722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267519</v>
      </c>
      <c r="CS37" s="605"/>
      <c r="CT37" s="605"/>
      <c r="CU37" s="605"/>
      <c r="CV37" s="605"/>
      <c r="CW37" s="605"/>
      <c r="CX37" s="605"/>
      <c r="CY37" s="606"/>
      <c r="CZ37" s="589">
        <v>6.6</v>
      </c>
      <c r="DA37" s="607"/>
      <c r="DB37" s="607"/>
      <c r="DC37" s="608"/>
      <c r="DD37" s="592">
        <v>262719</v>
      </c>
      <c r="DE37" s="605"/>
      <c r="DF37" s="605"/>
      <c r="DG37" s="605"/>
      <c r="DH37" s="605"/>
      <c r="DI37" s="605"/>
      <c r="DJ37" s="605"/>
      <c r="DK37" s="606"/>
      <c r="DL37" s="592">
        <v>210766</v>
      </c>
      <c r="DM37" s="605"/>
      <c r="DN37" s="605"/>
      <c r="DO37" s="605"/>
      <c r="DP37" s="605"/>
      <c r="DQ37" s="605"/>
      <c r="DR37" s="605"/>
      <c r="DS37" s="605"/>
      <c r="DT37" s="605"/>
      <c r="DU37" s="605"/>
      <c r="DV37" s="606"/>
      <c r="DW37" s="609">
        <v>10.1</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1113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391802</v>
      </c>
      <c r="CS38" s="587"/>
      <c r="CT38" s="587"/>
      <c r="CU38" s="587"/>
      <c r="CV38" s="587"/>
      <c r="CW38" s="587"/>
      <c r="CX38" s="587"/>
      <c r="CY38" s="588"/>
      <c r="CZ38" s="589">
        <v>9.6999999999999993</v>
      </c>
      <c r="DA38" s="607"/>
      <c r="DB38" s="607"/>
      <c r="DC38" s="608"/>
      <c r="DD38" s="592">
        <v>357140</v>
      </c>
      <c r="DE38" s="587"/>
      <c r="DF38" s="587"/>
      <c r="DG38" s="587"/>
      <c r="DH38" s="587"/>
      <c r="DI38" s="587"/>
      <c r="DJ38" s="587"/>
      <c r="DK38" s="588"/>
      <c r="DL38" s="592">
        <v>161257</v>
      </c>
      <c r="DM38" s="587"/>
      <c r="DN38" s="587"/>
      <c r="DO38" s="587"/>
      <c r="DP38" s="587"/>
      <c r="DQ38" s="587"/>
      <c r="DR38" s="587"/>
      <c r="DS38" s="587"/>
      <c r="DT38" s="587"/>
      <c r="DU38" s="587"/>
      <c r="DV38" s="588"/>
      <c r="DW38" s="609">
        <v>7.7</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160310</v>
      </c>
      <c r="CS39" s="605"/>
      <c r="CT39" s="605"/>
      <c r="CU39" s="605"/>
      <c r="CV39" s="605"/>
      <c r="CW39" s="605"/>
      <c r="CX39" s="605"/>
      <c r="CY39" s="606"/>
      <c r="CZ39" s="589">
        <v>4</v>
      </c>
      <c r="DA39" s="607"/>
      <c r="DB39" s="607"/>
      <c r="DC39" s="608"/>
      <c r="DD39" s="592">
        <v>159766</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89124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t="s">
        <v>317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t="s">
        <v>317</v>
      </c>
      <c r="CS40" s="587"/>
      <c r="CT40" s="587"/>
      <c r="CU40" s="587"/>
      <c r="CV40" s="587"/>
      <c r="CW40" s="587"/>
      <c r="CX40" s="587"/>
      <c r="CY40" s="588"/>
      <c r="CZ40" s="589" t="s">
        <v>317</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157586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t="s">
        <v>329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1203901</v>
      </c>
      <c r="CS42" s="587"/>
      <c r="CT42" s="587"/>
      <c r="CU42" s="587"/>
      <c r="CV42" s="587"/>
      <c r="CW42" s="587"/>
      <c r="CX42" s="587"/>
      <c r="CY42" s="588"/>
      <c r="CZ42" s="589">
        <v>29.9</v>
      </c>
      <c r="DA42" s="590"/>
      <c r="DB42" s="590"/>
      <c r="DC42" s="591"/>
      <c r="DD42" s="592">
        <v>88855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t="s">
        <v>317</v>
      </c>
      <c r="CS43" s="605"/>
      <c r="CT43" s="605"/>
      <c r="CU43" s="605"/>
      <c r="CV43" s="605"/>
      <c r="CW43" s="605"/>
      <c r="CX43" s="605"/>
      <c r="CY43" s="606"/>
      <c r="CZ43" s="589" t="s">
        <v>317</v>
      </c>
      <c r="DA43" s="607"/>
      <c r="DB43" s="607"/>
      <c r="DC43" s="608"/>
      <c r="DD43" s="592" t="s">
        <v>317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1203901</v>
      </c>
      <c r="CS44" s="587"/>
      <c r="CT44" s="587"/>
      <c r="CU44" s="587"/>
      <c r="CV44" s="587"/>
      <c r="CW44" s="587"/>
      <c r="CX44" s="587"/>
      <c r="CY44" s="588"/>
      <c r="CZ44" s="589">
        <v>29.9</v>
      </c>
      <c r="DA44" s="590"/>
      <c r="DB44" s="590"/>
      <c r="DC44" s="591"/>
      <c r="DD44" s="592">
        <v>88855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1091259</v>
      </c>
      <c r="CS45" s="605"/>
      <c r="CT45" s="605"/>
      <c r="CU45" s="605"/>
      <c r="CV45" s="605"/>
      <c r="CW45" s="605"/>
      <c r="CX45" s="605"/>
      <c r="CY45" s="606"/>
      <c r="CZ45" s="589">
        <v>27.1</v>
      </c>
      <c r="DA45" s="607"/>
      <c r="DB45" s="607"/>
      <c r="DC45" s="608"/>
      <c r="DD45" s="592">
        <v>12066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112642</v>
      </c>
      <c r="CS46" s="587"/>
      <c r="CT46" s="587"/>
      <c r="CU46" s="587"/>
      <c r="CV46" s="587"/>
      <c r="CW46" s="587"/>
      <c r="CX46" s="587"/>
      <c r="CY46" s="588"/>
      <c r="CZ46" s="589">
        <v>2.8</v>
      </c>
      <c r="DA46" s="590"/>
      <c r="DB46" s="590"/>
      <c r="DC46" s="591"/>
      <c r="DD46" s="592">
        <v>76789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4031811</v>
      </c>
      <c r="CS49" s="571"/>
      <c r="CT49" s="571"/>
      <c r="CU49" s="571"/>
      <c r="CV49" s="571"/>
      <c r="CW49" s="571"/>
      <c r="CX49" s="571"/>
      <c r="CY49" s="572"/>
      <c r="CZ49" s="573">
        <v>100</v>
      </c>
      <c r="DA49" s="574"/>
      <c r="DB49" s="574"/>
      <c r="DC49" s="575"/>
      <c r="DD49" s="576">
        <v>2347919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BH9" sqref="BH9:BH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343</v>
      </c>
      <c r="DK2" s="1104"/>
      <c r="DL2" s="1104"/>
      <c r="DM2" s="1104"/>
      <c r="DN2" s="1104"/>
      <c r="DO2" s="1105"/>
      <c r="DP2" s="200"/>
      <c r="DQ2" s="1103" t="s">
        <v>344</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345</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6"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1" t="s">
        <v>361</v>
      </c>
      <c r="DH5" s="1092"/>
      <c r="DI5" s="1092"/>
      <c r="DJ5" s="1092"/>
      <c r="DK5" s="1093"/>
      <c r="DL5" s="1091" t="s">
        <v>362</v>
      </c>
      <c r="DM5" s="1092"/>
      <c r="DN5" s="1092"/>
      <c r="DO5" s="1092"/>
      <c r="DP5" s="1093"/>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c r="A7" s="209">
        <v>1</v>
      </c>
      <c r="B7" s="1043" t="s">
        <v>364</v>
      </c>
      <c r="C7" s="1044"/>
      <c r="D7" s="1044"/>
      <c r="E7" s="1044"/>
      <c r="F7" s="1044"/>
      <c r="G7" s="1044"/>
      <c r="H7" s="1044"/>
      <c r="I7" s="1044"/>
      <c r="J7" s="1044"/>
      <c r="K7" s="1044"/>
      <c r="L7" s="1044"/>
      <c r="M7" s="1044"/>
      <c r="N7" s="1044"/>
      <c r="O7" s="1044"/>
      <c r="P7" s="1045"/>
      <c r="Q7" s="1097">
        <v>4157</v>
      </c>
      <c r="R7" s="1098"/>
      <c r="S7" s="1098"/>
      <c r="T7" s="1098"/>
      <c r="U7" s="1098"/>
      <c r="V7" s="1098">
        <v>4032</v>
      </c>
      <c r="W7" s="1098"/>
      <c r="X7" s="1098"/>
      <c r="Y7" s="1098"/>
      <c r="Z7" s="1098"/>
      <c r="AA7" s="1098">
        <v>125</v>
      </c>
      <c r="AB7" s="1098"/>
      <c r="AC7" s="1098"/>
      <c r="AD7" s="1098"/>
      <c r="AE7" s="1099"/>
      <c r="AF7" s="1100">
        <v>114</v>
      </c>
      <c r="AG7" s="1101"/>
      <c r="AH7" s="1101"/>
      <c r="AI7" s="1101"/>
      <c r="AJ7" s="1102"/>
      <c r="AK7" s="1084">
        <v>22</v>
      </c>
      <c r="AL7" s="1085"/>
      <c r="AM7" s="1085"/>
      <c r="AN7" s="1085"/>
      <c r="AO7" s="1085"/>
      <c r="AP7" s="1085">
        <v>4127</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108"/>
      <c r="DW7" s="1109"/>
      <c r="DX7" s="1109"/>
      <c r="DY7" s="1109"/>
      <c r="DZ7" s="1110"/>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13"/>
      <c r="AG22" s="1014"/>
      <c r="AH22" s="1014"/>
      <c r="AI22" s="1014"/>
      <c r="AJ22" s="1015"/>
      <c r="AK22" s="1070"/>
      <c r="AL22" s="1071"/>
      <c r="AM22" s="1071"/>
      <c r="AN22" s="1071"/>
      <c r="AO22" s="1071"/>
      <c r="AP22" s="1071"/>
      <c r="AQ22" s="1071"/>
      <c r="AR22" s="1071"/>
      <c r="AS22" s="1071"/>
      <c r="AT22" s="1071"/>
      <c r="AU22" s="1072"/>
      <c r="AV22" s="1072"/>
      <c r="AW22" s="1072"/>
      <c r="AX22" s="1072"/>
      <c r="AY22" s="1073"/>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1">
        <v>4157</v>
      </c>
      <c r="R23" s="1062"/>
      <c r="S23" s="1062"/>
      <c r="T23" s="1062"/>
      <c r="U23" s="1062"/>
      <c r="V23" s="1062">
        <v>4032</v>
      </c>
      <c r="W23" s="1062"/>
      <c r="X23" s="1062"/>
      <c r="Y23" s="1062"/>
      <c r="Z23" s="1062"/>
      <c r="AA23" s="1062">
        <v>125</v>
      </c>
      <c r="AB23" s="1062"/>
      <c r="AC23" s="1062"/>
      <c r="AD23" s="1062"/>
      <c r="AE23" s="1063"/>
      <c r="AF23" s="1064">
        <v>114</v>
      </c>
      <c r="AG23" s="1062"/>
      <c r="AH23" s="1062"/>
      <c r="AI23" s="1062"/>
      <c r="AJ23" s="1065"/>
      <c r="AK23" s="1066"/>
      <c r="AL23" s="1067"/>
      <c r="AM23" s="1067"/>
      <c r="AN23" s="1067"/>
      <c r="AO23" s="1067"/>
      <c r="AP23" s="1062">
        <v>4127</v>
      </c>
      <c r="AQ23" s="1062"/>
      <c r="AR23" s="1062"/>
      <c r="AS23" s="1062"/>
      <c r="AT23" s="1062"/>
      <c r="AU23" s="1068"/>
      <c r="AV23" s="1068"/>
      <c r="AW23" s="1068"/>
      <c r="AX23" s="1068"/>
      <c r="AY23" s="1069"/>
      <c r="AZ23" s="1058" t="s">
        <v>112</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7" t="s">
        <v>368</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6" t="s">
        <v>369</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2" t="s">
        <v>373</v>
      </c>
      <c r="AG26" s="1002"/>
      <c r="AH26" s="1002"/>
      <c r="AI26" s="1002"/>
      <c r="AJ26" s="1053"/>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4"/>
      <c r="AG27" s="1005"/>
      <c r="AH27" s="1005"/>
      <c r="AI27" s="1005"/>
      <c r="AJ27" s="105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3" t="s">
        <v>378</v>
      </c>
      <c r="C28" s="1044"/>
      <c r="D28" s="1044"/>
      <c r="E28" s="1044"/>
      <c r="F28" s="1044"/>
      <c r="G28" s="1044"/>
      <c r="H28" s="1044"/>
      <c r="I28" s="1044"/>
      <c r="J28" s="1044"/>
      <c r="K28" s="1044"/>
      <c r="L28" s="1044"/>
      <c r="M28" s="1044"/>
      <c r="N28" s="1044"/>
      <c r="O28" s="1044"/>
      <c r="P28" s="1045"/>
      <c r="Q28" s="1046">
        <v>236</v>
      </c>
      <c r="R28" s="1047"/>
      <c r="S28" s="1047"/>
      <c r="T28" s="1047"/>
      <c r="U28" s="1047"/>
      <c r="V28" s="1047">
        <v>236</v>
      </c>
      <c r="W28" s="1047"/>
      <c r="X28" s="1047"/>
      <c r="Y28" s="1047"/>
      <c r="Z28" s="1047"/>
      <c r="AA28" s="1047" t="s">
        <v>528</v>
      </c>
      <c r="AB28" s="1047"/>
      <c r="AC28" s="1047"/>
      <c r="AD28" s="1047"/>
      <c r="AE28" s="1048"/>
      <c r="AF28" s="1049" t="s">
        <v>112</v>
      </c>
      <c r="AG28" s="1047"/>
      <c r="AH28" s="1047"/>
      <c r="AI28" s="1047"/>
      <c r="AJ28" s="1050"/>
      <c r="AK28" s="1051">
        <v>89</v>
      </c>
      <c r="AL28" s="1040"/>
      <c r="AM28" s="1040"/>
      <c r="AN28" s="1040"/>
      <c r="AO28" s="1040"/>
      <c r="AP28" s="1040" t="s">
        <v>536</v>
      </c>
      <c r="AQ28" s="1040"/>
      <c r="AR28" s="1040"/>
      <c r="AS28" s="1040"/>
      <c r="AT28" s="1040"/>
      <c r="AU28" s="1040" t="s">
        <v>536</v>
      </c>
      <c r="AV28" s="1040"/>
      <c r="AW28" s="1040"/>
      <c r="AX28" s="1040"/>
      <c r="AY28" s="1040"/>
      <c r="AZ28" s="1040" t="s">
        <v>536</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60</v>
      </c>
      <c r="R29" s="1038"/>
      <c r="S29" s="1038"/>
      <c r="T29" s="1038"/>
      <c r="U29" s="1038"/>
      <c r="V29" s="1038">
        <v>60</v>
      </c>
      <c r="W29" s="1038"/>
      <c r="X29" s="1038"/>
      <c r="Y29" s="1038"/>
      <c r="Z29" s="1038"/>
      <c r="AA29" s="1038">
        <v>0</v>
      </c>
      <c r="AB29" s="1038"/>
      <c r="AC29" s="1038"/>
      <c r="AD29" s="1038"/>
      <c r="AE29" s="1039"/>
      <c r="AF29" s="1013">
        <v>0</v>
      </c>
      <c r="AG29" s="1014"/>
      <c r="AH29" s="1014"/>
      <c r="AI29" s="1014"/>
      <c r="AJ29" s="1015"/>
      <c r="AK29" s="974">
        <v>27</v>
      </c>
      <c r="AL29" s="965"/>
      <c r="AM29" s="965"/>
      <c r="AN29" s="965"/>
      <c r="AO29" s="965"/>
      <c r="AP29" s="965" t="s">
        <v>530</v>
      </c>
      <c r="AQ29" s="965"/>
      <c r="AR29" s="965"/>
      <c r="AS29" s="965"/>
      <c r="AT29" s="965"/>
      <c r="AU29" s="965" t="s">
        <v>530</v>
      </c>
      <c r="AV29" s="965"/>
      <c r="AW29" s="965"/>
      <c r="AX29" s="965"/>
      <c r="AY29" s="965"/>
      <c r="AZ29" s="965" t="s">
        <v>530</v>
      </c>
      <c r="BA29" s="965"/>
      <c r="BB29" s="965"/>
      <c r="BC29" s="965"/>
      <c r="BD29" s="965"/>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54</v>
      </c>
      <c r="R30" s="1038"/>
      <c r="S30" s="1038"/>
      <c r="T30" s="1038"/>
      <c r="U30" s="1038"/>
      <c r="V30" s="1038">
        <v>37</v>
      </c>
      <c r="W30" s="1038"/>
      <c r="X30" s="1038"/>
      <c r="Y30" s="1038"/>
      <c r="Z30" s="1038"/>
      <c r="AA30" s="1038">
        <v>17</v>
      </c>
      <c r="AB30" s="1038"/>
      <c r="AC30" s="1038"/>
      <c r="AD30" s="1038"/>
      <c r="AE30" s="1039"/>
      <c r="AF30" s="1013">
        <v>17</v>
      </c>
      <c r="AG30" s="1014"/>
      <c r="AH30" s="1014"/>
      <c r="AI30" s="1014"/>
      <c r="AJ30" s="1015"/>
      <c r="AK30" s="974" t="s">
        <v>529</v>
      </c>
      <c r="AL30" s="965"/>
      <c r="AM30" s="965"/>
      <c r="AN30" s="965"/>
      <c r="AO30" s="965"/>
      <c r="AP30" s="965" t="s">
        <v>530</v>
      </c>
      <c r="AQ30" s="965"/>
      <c r="AR30" s="965"/>
      <c r="AS30" s="965"/>
      <c r="AT30" s="965"/>
      <c r="AU30" s="965" t="s">
        <v>530</v>
      </c>
      <c r="AV30" s="965"/>
      <c r="AW30" s="965"/>
      <c r="AX30" s="965"/>
      <c r="AY30" s="965"/>
      <c r="AZ30" s="965" t="s">
        <v>530</v>
      </c>
      <c r="BA30" s="965"/>
      <c r="BB30" s="965"/>
      <c r="BC30" s="965"/>
      <c r="BD30" s="965"/>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184</v>
      </c>
      <c r="R31" s="1038"/>
      <c r="S31" s="1038"/>
      <c r="T31" s="1038"/>
      <c r="U31" s="1038"/>
      <c r="V31" s="1038">
        <v>184</v>
      </c>
      <c r="W31" s="1038"/>
      <c r="X31" s="1038"/>
      <c r="Y31" s="1038"/>
      <c r="Z31" s="1038"/>
      <c r="AA31" s="1038" t="s">
        <v>530</v>
      </c>
      <c r="AB31" s="1038"/>
      <c r="AC31" s="1038"/>
      <c r="AD31" s="1038"/>
      <c r="AE31" s="1039"/>
      <c r="AF31" s="1013" t="s">
        <v>112</v>
      </c>
      <c r="AG31" s="1014"/>
      <c r="AH31" s="1014"/>
      <c r="AI31" s="1014"/>
      <c r="AJ31" s="1015"/>
      <c r="AK31" s="974">
        <v>45</v>
      </c>
      <c r="AL31" s="965"/>
      <c r="AM31" s="965"/>
      <c r="AN31" s="965"/>
      <c r="AO31" s="965"/>
      <c r="AP31" s="965">
        <v>557</v>
      </c>
      <c r="AQ31" s="965"/>
      <c r="AR31" s="965"/>
      <c r="AS31" s="965"/>
      <c r="AT31" s="965"/>
      <c r="AU31" s="965">
        <v>141</v>
      </c>
      <c r="AV31" s="965"/>
      <c r="AW31" s="965"/>
      <c r="AX31" s="965"/>
      <c r="AY31" s="965"/>
      <c r="AZ31" s="965" t="s">
        <v>530</v>
      </c>
      <c r="BA31" s="965"/>
      <c r="BB31" s="965"/>
      <c r="BC31" s="965"/>
      <c r="BD31" s="965"/>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258</v>
      </c>
      <c r="R32" s="1038"/>
      <c r="S32" s="1038"/>
      <c r="T32" s="1038"/>
      <c r="U32" s="1038"/>
      <c r="V32" s="1038">
        <v>258</v>
      </c>
      <c r="W32" s="1038"/>
      <c r="X32" s="1038"/>
      <c r="Y32" s="1038"/>
      <c r="Z32" s="1038"/>
      <c r="AA32" s="1038" t="s">
        <v>530</v>
      </c>
      <c r="AB32" s="1038"/>
      <c r="AC32" s="1038"/>
      <c r="AD32" s="1038"/>
      <c r="AE32" s="1039"/>
      <c r="AF32" s="1013" t="s">
        <v>112</v>
      </c>
      <c r="AG32" s="1014"/>
      <c r="AH32" s="1014"/>
      <c r="AI32" s="1014"/>
      <c r="AJ32" s="1015"/>
      <c r="AK32" s="974">
        <v>122</v>
      </c>
      <c r="AL32" s="965"/>
      <c r="AM32" s="965"/>
      <c r="AN32" s="965"/>
      <c r="AO32" s="965"/>
      <c r="AP32" s="965">
        <v>1949</v>
      </c>
      <c r="AQ32" s="965"/>
      <c r="AR32" s="965"/>
      <c r="AS32" s="965"/>
      <c r="AT32" s="965"/>
      <c r="AU32" s="965">
        <v>1826</v>
      </c>
      <c r="AV32" s="965"/>
      <c r="AW32" s="965"/>
      <c r="AX32" s="965"/>
      <c r="AY32" s="965"/>
      <c r="AZ32" s="965" t="s">
        <v>530</v>
      </c>
      <c r="BA32" s="965"/>
      <c r="BB32" s="965"/>
      <c r="BC32" s="965"/>
      <c r="BD32" s="965"/>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17</v>
      </c>
      <c r="AG63" s="953"/>
      <c r="AH63" s="953"/>
      <c r="AI63" s="953"/>
      <c r="AJ63" s="1024"/>
      <c r="AK63" s="1025"/>
      <c r="AL63" s="957"/>
      <c r="AM63" s="957"/>
      <c r="AN63" s="957"/>
      <c r="AO63" s="957"/>
      <c r="AP63" s="953">
        <v>2506</v>
      </c>
      <c r="AQ63" s="953"/>
      <c r="AR63" s="953"/>
      <c r="AS63" s="953"/>
      <c r="AT63" s="953"/>
      <c r="AU63" s="953">
        <v>1967</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388</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164</v>
      </c>
      <c r="R68" s="976"/>
      <c r="S68" s="976"/>
      <c r="T68" s="976"/>
      <c r="U68" s="976"/>
      <c r="V68" s="976">
        <v>162</v>
      </c>
      <c r="W68" s="976"/>
      <c r="X68" s="976"/>
      <c r="Y68" s="976"/>
      <c r="Z68" s="976"/>
      <c r="AA68" s="976">
        <v>3</v>
      </c>
      <c r="AB68" s="976"/>
      <c r="AC68" s="976"/>
      <c r="AD68" s="976"/>
      <c r="AE68" s="976"/>
      <c r="AF68" s="976">
        <v>3</v>
      </c>
      <c r="AG68" s="976"/>
      <c r="AH68" s="976"/>
      <c r="AI68" s="976"/>
      <c r="AJ68" s="976"/>
      <c r="AK68" s="976" t="s">
        <v>536</v>
      </c>
      <c r="AL68" s="976"/>
      <c r="AM68" s="976"/>
      <c r="AN68" s="976"/>
      <c r="AO68" s="976"/>
      <c r="AP68" s="976" t="s">
        <v>536</v>
      </c>
      <c r="AQ68" s="976"/>
      <c r="AR68" s="976"/>
      <c r="AS68" s="976"/>
      <c r="AT68" s="976"/>
      <c r="AU68" s="976" t="s">
        <v>536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77</v>
      </c>
      <c r="R69" s="965"/>
      <c r="S69" s="965"/>
      <c r="T69" s="965"/>
      <c r="U69" s="965"/>
      <c r="V69" s="965">
        <v>73</v>
      </c>
      <c r="W69" s="965"/>
      <c r="X69" s="965"/>
      <c r="Y69" s="965"/>
      <c r="Z69" s="965"/>
      <c r="AA69" s="965">
        <v>4</v>
      </c>
      <c r="AB69" s="965"/>
      <c r="AC69" s="965"/>
      <c r="AD69" s="965"/>
      <c r="AE69" s="965"/>
      <c r="AF69" s="965">
        <v>4</v>
      </c>
      <c r="AG69" s="965"/>
      <c r="AH69" s="965"/>
      <c r="AI69" s="965"/>
      <c r="AJ69" s="965"/>
      <c r="AK69" s="965" t="s">
        <v>536</v>
      </c>
      <c r="AL69" s="965"/>
      <c r="AM69" s="965"/>
      <c r="AN69" s="965"/>
      <c r="AO69" s="965"/>
      <c r="AP69" s="965" t="s">
        <v>536</v>
      </c>
      <c r="AQ69" s="965"/>
      <c r="AR69" s="965"/>
      <c r="AS69" s="965"/>
      <c r="AT69" s="965"/>
      <c r="AU69" s="965" t="s">
        <v>536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1769</v>
      </c>
      <c r="R70" s="965"/>
      <c r="S70" s="965"/>
      <c r="T70" s="965"/>
      <c r="U70" s="965"/>
      <c r="V70" s="965">
        <v>1667</v>
      </c>
      <c r="W70" s="965"/>
      <c r="X70" s="965"/>
      <c r="Y70" s="965"/>
      <c r="Z70" s="965"/>
      <c r="AA70" s="965">
        <v>102</v>
      </c>
      <c r="AB70" s="965"/>
      <c r="AC70" s="965"/>
      <c r="AD70" s="965"/>
      <c r="AE70" s="965"/>
      <c r="AF70" s="965">
        <v>102</v>
      </c>
      <c r="AG70" s="965"/>
      <c r="AH70" s="965"/>
      <c r="AI70" s="965"/>
      <c r="AJ70" s="965"/>
      <c r="AK70" s="975" t="s">
        <v>530</v>
      </c>
      <c r="AL70" s="973"/>
      <c r="AM70" s="973"/>
      <c r="AN70" s="973"/>
      <c r="AO70" s="974"/>
      <c r="AP70" s="965">
        <v>3244</v>
      </c>
      <c r="AQ70" s="965"/>
      <c r="AR70" s="965"/>
      <c r="AS70" s="965"/>
      <c r="AT70" s="965"/>
      <c r="AU70" s="965">
        <v>56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1143</v>
      </c>
      <c r="R71" s="965"/>
      <c r="S71" s="965"/>
      <c r="T71" s="965"/>
      <c r="U71" s="965"/>
      <c r="V71" s="965">
        <v>1109</v>
      </c>
      <c r="W71" s="965"/>
      <c r="X71" s="965"/>
      <c r="Y71" s="965"/>
      <c r="Z71" s="965"/>
      <c r="AA71" s="965">
        <v>34</v>
      </c>
      <c r="AB71" s="965"/>
      <c r="AC71" s="965"/>
      <c r="AD71" s="965"/>
      <c r="AE71" s="965"/>
      <c r="AF71" s="965">
        <v>34</v>
      </c>
      <c r="AG71" s="965"/>
      <c r="AH71" s="965"/>
      <c r="AI71" s="965"/>
      <c r="AJ71" s="965"/>
      <c r="AK71" s="975" t="s">
        <v>530</v>
      </c>
      <c r="AL71" s="973"/>
      <c r="AM71" s="973"/>
      <c r="AN71" s="973"/>
      <c r="AO71" s="974"/>
      <c r="AP71" s="965">
        <v>766</v>
      </c>
      <c r="AQ71" s="965"/>
      <c r="AR71" s="965"/>
      <c r="AS71" s="965"/>
      <c r="AT71" s="965"/>
      <c r="AU71" s="965">
        <v>106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535</v>
      </c>
      <c r="C72" s="969"/>
      <c r="D72" s="969"/>
      <c r="E72" s="969"/>
      <c r="F72" s="969"/>
      <c r="G72" s="969"/>
      <c r="H72" s="969"/>
      <c r="I72" s="969"/>
      <c r="J72" s="969"/>
      <c r="K72" s="969"/>
      <c r="L72" s="969"/>
      <c r="M72" s="969"/>
      <c r="N72" s="969"/>
      <c r="O72" s="969"/>
      <c r="P72" s="970"/>
      <c r="Q72" s="971">
        <v>12</v>
      </c>
      <c r="R72" s="965"/>
      <c r="S72" s="965"/>
      <c r="T72" s="965"/>
      <c r="U72" s="965"/>
      <c r="V72" s="965">
        <v>12</v>
      </c>
      <c r="W72" s="965"/>
      <c r="X72" s="965"/>
      <c r="Y72" s="965"/>
      <c r="Z72" s="965"/>
      <c r="AA72" s="965">
        <v>0</v>
      </c>
      <c r="AB72" s="965"/>
      <c r="AC72" s="965"/>
      <c r="AD72" s="965"/>
      <c r="AE72" s="965"/>
      <c r="AF72" s="965">
        <v>0</v>
      </c>
      <c r="AG72" s="965"/>
      <c r="AH72" s="965"/>
      <c r="AI72" s="965"/>
      <c r="AJ72" s="965"/>
      <c r="AK72" s="975" t="s">
        <v>530</v>
      </c>
      <c r="AL72" s="973"/>
      <c r="AM72" s="973"/>
      <c r="AN72" s="973"/>
      <c r="AO72" s="974"/>
      <c r="AP72" s="965" t="s">
        <v>537</v>
      </c>
      <c r="AQ72" s="965"/>
      <c r="AR72" s="965"/>
      <c r="AS72" s="965"/>
      <c r="AT72" s="965"/>
      <c r="AU72" s="965" t="s">
        <v>537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143</v>
      </c>
      <c r="AG88" s="953"/>
      <c r="AH88" s="953"/>
      <c r="AI88" s="953"/>
      <c r="AJ88" s="953"/>
      <c r="AK88" s="957"/>
      <c r="AL88" s="957"/>
      <c r="AM88" s="957"/>
      <c r="AN88" s="957"/>
      <c r="AO88" s="957"/>
      <c r="AP88" s="953">
        <v>4010</v>
      </c>
      <c r="AQ88" s="953"/>
      <c r="AR88" s="953"/>
      <c r="AS88" s="953"/>
      <c r="AT88" s="953"/>
      <c r="AU88" s="953">
        <v>162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286</v>
      </c>
      <c r="AG109" s="886"/>
      <c r="AH109" s="886"/>
      <c r="AI109" s="886"/>
      <c r="AJ109" s="887"/>
      <c r="AK109" s="888" t="s">
        <v>285</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286</v>
      </c>
      <c r="BW109" s="886"/>
      <c r="BX109" s="886"/>
      <c r="BY109" s="886"/>
      <c r="BZ109" s="887"/>
      <c r="CA109" s="888" t="s">
        <v>285</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286</v>
      </c>
      <c r="DM109" s="886"/>
      <c r="DN109" s="886"/>
      <c r="DO109" s="886"/>
      <c r="DP109" s="887"/>
      <c r="DQ109" s="888" t="s">
        <v>285</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388503</v>
      </c>
      <c r="AB110" s="871"/>
      <c r="AC110" s="871"/>
      <c r="AD110" s="871"/>
      <c r="AE110" s="872"/>
      <c r="AF110" s="873">
        <v>391766</v>
      </c>
      <c r="AG110" s="871"/>
      <c r="AH110" s="871"/>
      <c r="AI110" s="871"/>
      <c r="AJ110" s="872"/>
      <c r="AK110" s="873">
        <v>397558</v>
      </c>
      <c r="AL110" s="871"/>
      <c r="AM110" s="871"/>
      <c r="AN110" s="871"/>
      <c r="AO110" s="872"/>
      <c r="AP110" s="874">
        <v>23.8</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4007981</v>
      </c>
      <c r="BR110" s="798"/>
      <c r="BS110" s="798"/>
      <c r="BT110" s="798"/>
      <c r="BU110" s="798"/>
      <c r="BV110" s="798">
        <v>4032359</v>
      </c>
      <c r="BW110" s="798"/>
      <c r="BX110" s="798"/>
      <c r="BY110" s="798"/>
      <c r="BZ110" s="798"/>
      <c r="CA110" s="798">
        <v>4126680</v>
      </c>
      <c r="CB110" s="798"/>
      <c r="CC110" s="798"/>
      <c r="CD110" s="798"/>
      <c r="CE110" s="798"/>
      <c r="CF110" s="859">
        <v>246.8</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5930</v>
      </c>
      <c r="BR111" s="769"/>
      <c r="BS111" s="769"/>
      <c r="BT111" s="769"/>
      <c r="BU111" s="769"/>
      <c r="BV111" s="769">
        <v>3991</v>
      </c>
      <c r="BW111" s="769"/>
      <c r="BX111" s="769"/>
      <c r="BY111" s="769"/>
      <c r="BZ111" s="769"/>
      <c r="CA111" s="769">
        <v>2014</v>
      </c>
      <c r="CB111" s="769"/>
      <c r="CC111" s="769"/>
      <c r="CD111" s="769"/>
      <c r="CE111" s="769"/>
      <c r="CF111" s="846">
        <v>0.1</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1990710</v>
      </c>
      <c r="BR112" s="769"/>
      <c r="BS112" s="769"/>
      <c r="BT112" s="769"/>
      <c r="BU112" s="769"/>
      <c r="BV112" s="769">
        <v>1955620</v>
      </c>
      <c r="BW112" s="769"/>
      <c r="BX112" s="769"/>
      <c r="BY112" s="769"/>
      <c r="BZ112" s="769"/>
      <c r="CA112" s="769">
        <v>1967279</v>
      </c>
      <c r="CB112" s="769"/>
      <c r="CC112" s="769"/>
      <c r="CD112" s="769"/>
      <c r="CE112" s="769"/>
      <c r="CF112" s="846">
        <v>117.6</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92825</v>
      </c>
      <c r="AB113" s="907"/>
      <c r="AC113" s="907"/>
      <c r="AD113" s="907"/>
      <c r="AE113" s="908"/>
      <c r="AF113" s="909">
        <v>102357</v>
      </c>
      <c r="AG113" s="907"/>
      <c r="AH113" s="907"/>
      <c r="AI113" s="907"/>
      <c r="AJ113" s="908"/>
      <c r="AK113" s="909">
        <v>117476</v>
      </c>
      <c r="AL113" s="907"/>
      <c r="AM113" s="907"/>
      <c r="AN113" s="907"/>
      <c r="AO113" s="908"/>
      <c r="AP113" s="910">
        <v>7</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161416</v>
      </c>
      <c r="BR113" s="769"/>
      <c r="BS113" s="769"/>
      <c r="BT113" s="769"/>
      <c r="BU113" s="769"/>
      <c r="BV113" s="769">
        <v>179649</v>
      </c>
      <c r="BW113" s="769"/>
      <c r="BX113" s="769"/>
      <c r="BY113" s="769"/>
      <c r="BZ113" s="769"/>
      <c r="CA113" s="769">
        <v>161953</v>
      </c>
      <c r="CB113" s="769"/>
      <c r="CC113" s="769"/>
      <c r="CD113" s="769"/>
      <c r="CE113" s="769"/>
      <c r="CF113" s="846">
        <v>9.6999999999999993</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22447</v>
      </c>
      <c r="AB114" s="782"/>
      <c r="AC114" s="782"/>
      <c r="AD114" s="782"/>
      <c r="AE114" s="783"/>
      <c r="AF114" s="784">
        <v>22512</v>
      </c>
      <c r="AG114" s="782"/>
      <c r="AH114" s="782"/>
      <c r="AI114" s="782"/>
      <c r="AJ114" s="783"/>
      <c r="AK114" s="784">
        <v>22494</v>
      </c>
      <c r="AL114" s="782"/>
      <c r="AM114" s="782"/>
      <c r="AN114" s="782"/>
      <c r="AO114" s="783"/>
      <c r="AP114" s="752">
        <v>1.3</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681307</v>
      </c>
      <c r="BR114" s="769"/>
      <c r="BS114" s="769"/>
      <c r="BT114" s="769"/>
      <c r="BU114" s="769"/>
      <c r="BV114" s="769">
        <v>594893</v>
      </c>
      <c r="BW114" s="769"/>
      <c r="BX114" s="769"/>
      <c r="BY114" s="769"/>
      <c r="BZ114" s="769"/>
      <c r="CA114" s="769">
        <v>555224</v>
      </c>
      <c r="CB114" s="769"/>
      <c r="CC114" s="769"/>
      <c r="CD114" s="769"/>
      <c r="CE114" s="769"/>
      <c r="CF114" s="846">
        <v>33.200000000000003</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5930</v>
      </c>
      <c r="DH114" s="782"/>
      <c r="DI114" s="782"/>
      <c r="DJ114" s="782"/>
      <c r="DK114" s="783"/>
      <c r="DL114" s="784">
        <v>3991</v>
      </c>
      <c r="DM114" s="782"/>
      <c r="DN114" s="782"/>
      <c r="DO114" s="782"/>
      <c r="DP114" s="783"/>
      <c r="DQ114" s="784">
        <v>2014</v>
      </c>
      <c r="DR114" s="782"/>
      <c r="DS114" s="782"/>
      <c r="DT114" s="782"/>
      <c r="DU114" s="783"/>
      <c r="DV114" s="752">
        <v>0.1</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1792</v>
      </c>
      <c r="AB115" s="907"/>
      <c r="AC115" s="907"/>
      <c r="AD115" s="907"/>
      <c r="AE115" s="908"/>
      <c r="AF115" s="909">
        <v>1794</v>
      </c>
      <c r="AG115" s="907"/>
      <c r="AH115" s="907"/>
      <c r="AI115" s="907"/>
      <c r="AJ115" s="908"/>
      <c r="AK115" s="909">
        <v>393</v>
      </c>
      <c r="AL115" s="907"/>
      <c r="AM115" s="907"/>
      <c r="AN115" s="907"/>
      <c r="AO115" s="908"/>
      <c r="AP115" s="910">
        <v>0</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131</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505698</v>
      </c>
      <c r="AB117" s="893"/>
      <c r="AC117" s="893"/>
      <c r="AD117" s="893"/>
      <c r="AE117" s="894"/>
      <c r="AF117" s="896">
        <v>518429</v>
      </c>
      <c r="AG117" s="893"/>
      <c r="AH117" s="893"/>
      <c r="AI117" s="893"/>
      <c r="AJ117" s="894"/>
      <c r="AK117" s="896">
        <v>537921</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286</v>
      </c>
      <c r="AG118" s="886"/>
      <c r="AH118" s="886"/>
      <c r="AI118" s="886"/>
      <c r="AJ118" s="887"/>
      <c r="AK118" s="888" t="s">
        <v>285</v>
      </c>
      <c r="AL118" s="886"/>
      <c r="AM118" s="886"/>
      <c r="AN118" s="886"/>
      <c r="AO118" s="887"/>
      <c r="AP118" s="889" t="s">
        <v>399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427</v>
      </c>
      <c r="BP118" s="836"/>
      <c r="BQ118" s="855">
        <v>6847344</v>
      </c>
      <c r="BR118" s="856"/>
      <c r="BS118" s="856"/>
      <c r="BT118" s="856"/>
      <c r="BU118" s="856"/>
      <c r="BV118" s="856">
        <v>6766512</v>
      </c>
      <c r="BW118" s="856"/>
      <c r="BX118" s="856"/>
      <c r="BY118" s="856"/>
      <c r="BZ118" s="856"/>
      <c r="CA118" s="856">
        <v>6813150</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1007262</v>
      </c>
      <c r="BR119" s="798"/>
      <c r="BS119" s="798"/>
      <c r="BT119" s="798"/>
      <c r="BU119" s="798"/>
      <c r="BV119" s="798">
        <v>1211052</v>
      </c>
      <c r="BW119" s="798"/>
      <c r="BX119" s="798"/>
      <c r="BY119" s="798"/>
      <c r="BZ119" s="798"/>
      <c r="CA119" s="798">
        <v>1355222</v>
      </c>
      <c r="CB119" s="798"/>
      <c r="CC119" s="798"/>
      <c r="CD119" s="798"/>
      <c r="CE119" s="798"/>
      <c r="CF119" s="859">
        <v>81</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532500</v>
      </c>
      <c r="BR120" s="769"/>
      <c r="BS120" s="769"/>
      <c r="BT120" s="769"/>
      <c r="BU120" s="769"/>
      <c r="BV120" s="769">
        <v>457243</v>
      </c>
      <c r="BW120" s="769"/>
      <c r="BX120" s="769"/>
      <c r="BY120" s="769"/>
      <c r="BZ120" s="769"/>
      <c r="CA120" s="769">
        <v>396645</v>
      </c>
      <c r="CB120" s="769"/>
      <c r="CC120" s="769"/>
      <c r="CD120" s="769"/>
      <c r="CE120" s="769"/>
      <c r="CF120" s="846">
        <v>23.7</v>
      </c>
      <c r="CG120" s="847"/>
      <c r="CH120" s="847"/>
      <c r="CI120" s="847"/>
      <c r="CJ120" s="847"/>
      <c r="CK120" s="848" t="s">
        <v>433</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1877644</v>
      </c>
      <c r="DH120" s="798"/>
      <c r="DI120" s="798"/>
      <c r="DJ120" s="798"/>
      <c r="DK120" s="798"/>
      <c r="DL120" s="798">
        <v>1824906</v>
      </c>
      <c r="DM120" s="798"/>
      <c r="DN120" s="798"/>
      <c r="DO120" s="798"/>
      <c r="DP120" s="798"/>
      <c r="DQ120" s="798">
        <v>1826495</v>
      </c>
      <c r="DR120" s="798"/>
      <c r="DS120" s="798"/>
      <c r="DT120" s="798"/>
      <c r="DU120" s="798"/>
      <c r="DV120" s="799">
        <v>109.2</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4335473</v>
      </c>
      <c r="BR121" s="856"/>
      <c r="BS121" s="856"/>
      <c r="BT121" s="856"/>
      <c r="BU121" s="856"/>
      <c r="BV121" s="856">
        <v>4280064</v>
      </c>
      <c r="BW121" s="856"/>
      <c r="BX121" s="856"/>
      <c r="BY121" s="856"/>
      <c r="BZ121" s="856"/>
      <c r="CA121" s="856">
        <v>4263804</v>
      </c>
      <c r="CB121" s="856"/>
      <c r="CC121" s="856"/>
      <c r="CD121" s="856"/>
      <c r="CE121" s="856"/>
      <c r="CF121" s="857">
        <v>255</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113066</v>
      </c>
      <c r="DH121" s="769"/>
      <c r="DI121" s="769"/>
      <c r="DJ121" s="769"/>
      <c r="DK121" s="769"/>
      <c r="DL121" s="769">
        <v>130714</v>
      </c>
      <c r="DM121" s="769"/>
      <c r="DN121" s="769"/>
      <c r="DO121" s="769"/>
      <c r="DP121" s="769"/>
      <c r="DQ121" s="769">
        <v>140784</v>
      </c>
      <c r="DR121" s="769"/>
      <c r="DS121" s="769"/>
      <c r="DT121" s="769"/>
      <c r="DU121" s="769"/>
      <c r="DV121" s="821">
        <v>8.4</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1792</v>
      </c>
      <c r="AB122" s="782"/>
      <c r="AC122" s="782"/>
      <c r="AD122" s="782"/>
      <c r="AE122" s="783"/>
      <c r="AF122" s="784">
        <v>1794</v>
      </c>
      <c r="AG122" s="782"/>
      <c r="AH122" s="782"/>
      <c r="AI122" s="782"/>
      <c r="AJ122" s="783"/>
      <c r="AK122" s="784">
        <v>393</v>
      </c>
      <c r="AL122" s="782"/>
      <c r="AM122" s="782"/>
      <c r="AN122" s="782"/>
      <c r="AO122" s="783"/>
      <c r="AP122" s="752">
        <v>0</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436</v>
      </c>
      <c r="BP122" s="836"/>
      <c r="BQ122" s="837">
        <v>5875235</v>
      </c>
      <c r="BR122" s="838"/>
      <c r="BS122" s="838"/>
      <c r="BT122" s="838"/>
      <c r="BU122" s="838"/>
      <c r="BV122" s="838">
        <v>5948359</v>
      </c>
      <c r="BW122" s="838"/>
      <c r="BX122" s="838"/>
      <c r="BY122" s="838"/>
      <c r="BZ122" s="838"/>
      <c r="CA122" s="838">
        <v>6015671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58.5</v>
      </c>
      <c r="BR123" s="830"/>
      <c r="BS123" s="830"/>
      <c r="BT123" s="830"/>
      <c r="BU123" s="830"/>
      <c r="BV123" s="830">
        <v>49.2</v>
      </c>
      <c r="BW123" s="830"/>
      <c r="BX123" s="830"/>
      <c r="BY123" s="830"/>
      <c r="BZ123" s="830"/>
      <c r="CA123" s="830">
        <v>47.6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447</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449</v>
      </c>
      <c r="DM127" s="818"/>
      <c r="DN127" s="818"/>
      <c r="DO127" s="818"/>
      <c r="DP127" s="818"/>
      <c r="DQ127" s="818" t="s">
        <v>449</v>
      </c>
      <c r="DR127" s="818"/>
      <c r="DS127" s="818"/>
      <c r="DT127" s="818"/>
      <c r="DU127" s="818"/>
      <c r="DV127" s="819" t="s">
        <v>449</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27985</v>
      </c>
      <c r="AB128" s="722"/>
      <c r="AC128" s="722"/>
      <c r="AD128" s="722"/>
      <c r="AE128" s="723"/>
      <c r="AF128" s="724">
        <v>17006</v>
      </c>
      <c r="AG128" s="722"/>
      <c r="AH128" s="722"/>
      <c r="AI128" s="722"/>
      <c r="AJ128" s="723"/>
      <c r="AK128" s="724">
        <v>19704</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449</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2039114</v>
      </c>
      <c r="AB129" s="782"/>
      <c r="AC129" s="782"/>
      <c r="AD129" s="782"/>
      <c r="AE129" s="783"/>
      <c r="AF129" s="784">
        <v>2058783</v>
      </c>
      <c r="AG129" s="782"/>
      <c r="AH129" s="782"/>
      <c r="AI129" s="782"/>
      <c r="AJ129" s="783"/>
      <c r="AK129" s="784">
        <v>2076599</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6.3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378693</v>
      </c>
      <c r="AB130" s="782"/>
      <c r="AC130" s="782"/>
      <c r="AD130" s="782"/>
      <c r="AE130" s="783"/>
      <c r="AF130" s="784">
        <v>396880</v>
      </c>
      <c r="AG130" s="782"/>
      <c r="AH130" s="782"/>
      <c r="AI130" s="782"/>
      <c r="AJ130" s="783"/>
      <c r="AK130" s="784">
        <v>404383</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47.6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1660421</v>
      </c>
      <c r="AB131" s="715"/>
      <c r="AC131" s="715"/>
      <c r="AD131" s="715"/>
      <c r="AE131" s="716"/>
      <c r="AF131" s="717">
        <v>1661903</v>
      </c>
      <c r="AG131" s="715"/>
      <c r="AH131" s="715"/>
      <c r="AI131" s="715"/>
      <c r="AJ131" s="716"/>
      <c r="AK131" s="717">
        <v>1672216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5.9635477989999996</v>
      </c>
      <c r="AB132" s="738"/>
      <c r="AC132" s="738"/>
      <c r="AD132" s="738"/>
      <c r="AE132" s="739"/>
      <c r="AF132" s="740">
        <v>6.2905596780000002</v>
      </c>
      <c r="AG132" s="738"/>
      <c r="AH132" s="738"/>
      <c r="AI132" s="738"/>
      <c r="AJ132" s="739"/>
      <c r="AK132" s="740">
        <v>6.8073741669999999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6.4</v>
      </c>
      <c r="AB133" s="747"/>
      <c r="AC133" s="747"/>
      <c r="AD133" s="747"/>
      <c r="AE133" s="748"/>
      <c r="AF133" s="746">
        <v>6.1</v>
      </c>
      <c r="AG133" s="747"/>
      <c r="AH133" s="747"/>
      <c r="AI133" s="747"/>
      <c r="AJ133" s="748"/>
      <c r="AK133" s="746">
        <v>6.3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6" t="s">
        <v>464</v>
      </c>
      <c r="L7" s="254"/>
      <c r="M7" s="255" t="s">
        <v>465</v>
      </c>
      <c r="N7" s="256"/>
    </row>
    <row r="8" spans="1:16">
      <c r="A8" s="248"/>
      <c r="B8" s="244"/>
      <c r="C8" s="244"/>
      <c r="D8" s="244"/>
      <c r="E8" s="244"/>
      <c r="F8" s="244"/>
      <c r="G8" s="257"/>
      <c r="H8" s="258"/>
      <c r="I8" s="258"/>
      <c r="J8" s="259"/>
      <c r="K8" s="1117"/>
      <c r="L8" s="260" t="s">
        <v>466</v>
      </c>
      <c r="M8" s="261" t="s">
        <v>467</v>
      </c>
      <c r="N8" s="262" t="s">
        <v>468</v>
      </c>
    </row>
    <row r="9" spans="1:16">
      <c r="A9" s="248"/>
      <c r="B9" s="244"/>
      <c r="C9" s="244"/>
      <c r="D9" s="244"/>
      <c r="E9" s="244"/>
      <c r="F9" s="244"/>
      <c r="G9" s="1130" t="s">
        <v>469</v>
      </c>
      <c r="H9" s="1131"/>
      <c r="I9" s="1131"/>
      <c r="J9" s="1132"/>
      <c r="K9" s="263">
        <v>542125</v>
      </c>
      <c r="L9" s="264">
        <v>154364</v>
      </c>
      <c r="M9" s="265">
        <v>155907</v>
      </c>
      <c r="N9" s="266">
        <v>-1</v>
      </c>
    </row>
    <row r="10" spans="1:16">
      <c r="A10" s="248"/>
      <c r="B10" s="244"/>
      <c r="C10" s="244"/>
      <c r="D10" s="244"/>
      <c r="E10" s="244"/>
      <c r="F10" s="244"/>
      <c r="G10" s="1130" t="s">
        <v>470</v>
      </c>
      <c r="H10" s="1131"/>
      <c r="I10" s="1131"/>
      <c r="J10" s="1132"/>
      <c r="K10" s="267">
        <v>45331</v>
      </c>
      <c r="L10" s="268">
        <v>12907</v>
      </c>
      <c r="M10" s="269">
        <v>16417</v>
      </c>
      <c r="N10" s="270">
        <v>-21.4</v>
      </c>
    </row>
    <row r="11" spans="1:16" ht="13.5" customHeight="1">
      <c r="A11" s="248"/>
      <c r="B11" s="244"/>
      <c r="C11" s="244"/>
      <c r="D11" s="244"/>
      <c r="E11" s="244"/>
      <c r="F11" s="244"/>
      <c r="G11" s="1130" t="s">
        <v>471</v>
      </c>
      <c r="H11" s="1131"/>
      <c r="I11" s="1131"/>
      <c r="J11" s="1132"/>
      <c r="K11" s="267">
        <v>131266</v>
      </c>
      <c r="L11" s="268">
        <v>37376</v>
      </c>
      <c r="M11" s="269">
        <v>24304</v>
      </c>
      <c r="N11" s="270">
        <v>53.8</v>
      </c>
    </row>
    <row r="12" spans="1:16" ht="13.5" customHeight="1">
      <c r="A12" s="248"/>
      <c r="B12" s="244"/>
      <c r="C12" s="244"/>
      <c r="D12" s="244"/>
      <c r="E12" s="244"/>
      <c r="F12" s="244"/>
      <c r="G12" s="1130" t="s">
        <v>472</v>
      </c>
      <c r="H12" s="1131"/>
      <c r="I12" s="1131"/>
      <c r="J12" s="1132"/>
      <c r="K12" s="267" t="s">
        <v>473</v>
      </c>
      <c r="L12" s="268" t="s">
        <v>473</v>
      </c>
      <c r="M12" s="269">
        <v>2039</v>
      </c>
      <c r="N12" s="270" t="s">
        <v>473</v>
      </c>
    </row>
    <row r="13" spans="1:16" ht="13.5" customHeight="1">
      <c r="A13" s="248"/>
      <c r="B13" s="244"/>
      <c r="C13" s="244"/>
      <c r="D13" s="244"/>
      <c r="E13" s="244"/>
      <c r="F13" s="244"/>
      <c r="G13" s="1130" t="s">
        <v>474</v>
      </c>
      <c r="H13" s="1131"/>
      <c r="I13" s="1131"/>
      <c r="J13" s="1132"/>
      <c r="K13" s="267" t="s">
        <v>473</v>
      </c>
      <c r="L13" s="268" t="s">
        <v>473</v>
      </c>
      <c r="M13" s="269" t="s">
        <v>473</v>
      </c>
      <c r="N13" s="270" t="s">
        <v>473</v>
      </c>
    </row>
    <row r="14" spans="1:16" ht="13.5" customHeight="1">
      <c r="A14" s="248"/>
      <c r="B14" s="244"/>
      <c r="C14" s="244"/>
      <c r="D14" s="244"/>
      <c r="E14" s="244"/>
      <c r="F14" s="244"/>
      <c r="G14" s="1130" t="s">
        <v>475</v>
      </c>
      <c r="H14" s="1131"/>
      <c r="I14" s="1131"/>
      <c r="J14" s="1132"/>
      <c r="K14" s="267">
        <v>16821</v>
      </c>
      <c r="L14" s="268">
        <v>4790</v>
      </c>
      <c r="M14" s="269">
        <v>6543</v>
      </c>
      <c r="N14" s="270">
        <v>-26.8</v>
      </c>
    </row>
    <row r="15" spans="1:16" ht="13.5" customHeight="1">
      <c r="A15" s="248"/>
      <c r="B15" s="244"/>
      <c r="C15" s="244"/>
      <c r="D15" s="244"/>
      <c r="E15" s="244"/>
      <c r="F15" s="244"/>
      <c r="G15" s="1130" t="s">
        <v>476</v>
      </c>
      <c r="H15" s="1131"/>
      <c r="I15" s="1131"/>
      <c r="J15" s="1132"/>
      <c r="K15" s="267" t="s">
        <v>473</v>
      </c>
      <c r="L15" s="268" t="s">
        <v>473</v>
      </c>
      <c r="M15" s="269">
        <v>3878</v>
      </c>
      <c r="N15" s="270" t="s">
        <v>473</v>
      </c>
    </row>
    <row r="16" spans="1:16">
      <c r="A16" s="248"/>
      <c r="B16" s="244"/>
      <c r="C16" s="244"/>
      <c r="D16" s="244"/>
      <c r="E16" s="244"/>
      <c r="F16" s="244"/>
      <c r="G16" s="1133" t="s">
        <v>477</v>
      </c>
      <c r="H16" s="1134"/>
      <c r="I16" s="1134"/>
      <c r="J16" s="1135"/>
      <c r="K16" s="268">
        <v>-70974</v>
      </c>
      <c r="L16" s="268">
        <v>-20209</v>
      </c>
      <c r="M16" s="269">
        <v>-17821</v>
      </c>
      <c r="N16" s="270">
        <v>13.4</v>
      </c>
    </row>
    <row r="17" spans="1:16">
      <c r="A17" s="248"/>
      <c r="B17" s="244"/>
      <c r="C17" s="244"/>
      <c r="D17" s="244"/>
      <c r="E17" s="244"/>
      <c r="F17" s="244"/>
      <c r="G17" s="1133" t="s">
        <v>170</v>
      </c>
      <c r="H17" s="1134"/>
      <c r="I17" s="1134"/>
      <c r="J17" s="1135"/>
      <c r="K17" s="268">
        <v>664569</v>
      </c>
      <c r="L17" s="268">
        <v>189228</v>
      </c>
      <c r="M17" s="269">
        <v>191267</v>
      </c>
      <c r="N17" s="270">
        <v>-1.1000000000000001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7" t="s">
        <v>482</v>
      </c>
      <c r="H21" s="1128"/>
      <c r="I21" s="1128"/>
      <c r="J21" s="1129"/>
      <c r="K21" s="280">
        <v>17.940000000000001</v>
      </c>
      <c r="L21" s="281">
        <v>17.39</v>
      </c>
      <c r="M21" s="282">
        <v>0.55000000000000004</v>
      </c>
      <c r="N21" s="249"/>
      <c r="O21" s="283"/>
      <c r="P21" s="279"/>
    </row>
    <row r="22" spans="1:16" s="284" customFormat="1">
      <c r="A22" s="279"/>
      <c r="B22" s="249"/>
      <c r="C22" s="249"/>
      <c r="D22" s="249"/>
      <c r="E22" s="249"/>
      <c r="F22" s="249"/>
      <c r="G22" s="1127" t="s">
        <v>483</v>
      </c>
      <c r="H22" s="1128"/>
      <c r="I22" s="1128"/>
      <c r="J22" s="1129"/>
      <c r="K22" s="285">
        <v>95</v>
      </c>
      <c r="L22" s="286">
        <v>93.7</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6" t="s">
        <v>464</v>
      </c>
      <c r="L30" s="254"/>
      <c r="M30" s="255" t="s">
        <v>465</v>
      </c>
      <c r="N30" s="256"/>
    </row>
    <row r="31" spans="1:16">
      <c r="A31" s="248"/>
      <c r="B31" s="244"/>
      <c r="C31" s="244"/>
      <c r="D31" s="244"/>
      <c r="E31" s="244"/>
      <c r="F31" s="244"/>
      <c r="G31" s="257"/>
      <c r="H31" s="258"/>
      <c r="I31" s="258"/>
      <c r="J31" s="259"/>
      <c r="K31" s="1117"/>
      <c r="L31" s="260" t="s">
        <v>466</v>
      </c>
      <c r="M31" s="261" t="s">
        <v>467</v>
      </c>
      <c r="N31" s="262" t="s">
        <v>468</v>
      </c>
    </row>
    <row r="32" spans="1:16" ht="27" customHeight="1">
      <c r="A32" s="248"/>
      <c r="B32" s="244"/>
      <c r="C32" s="244"/>
      <c r="D32" s="244"/>
      <c r="E32" s="244"/>
      <c r="F32" s="244"/>
      <c r="G32" s="1118" t="s">
        <v>487</v>
      </c>
      <c r="H32" s="1119"/>
      <c r="I32" s="1119"/>
      <c r="J32" s="1120"/>
      <c r="K32" s="294">
        <v>397558</v>
      </c>
      <c r="L32" s="294">
        <v>113200</v>
      </c>
      <c r="M32" s="295">
        <v>118563</v>
      </c>
      <c r="N32" s="296">
        <v>-4.5</v>
      </c>
    </row>
    <row r="33" spans="1:16" ht="13.5" customHeight="1">
      <c r="A33" s="248"/>
      <c r="B33" s="244"/>
      <c r="C33" s="244"/>
      <c r="D33" s="244"/>
      <c r="E33" s="244"/>
      <c r="F33" s="244"/>
      <c r="G33" s="1118" t="s">
        <v>488</v>
      </c>
      <c r="H33" s="1119"/>
      <c r="I33" s="1119"/>
      <c r="J33" s="1120"/>
      <c r="K33" s="294" t="s">
        <v>473</v>
      </c>
      <c r="L33" s="294" t="s">
        <v>473</v>
      </c>
      <c r="M33" s="295" t="s">
        <v>473</v>
      </c>
      <c r="N33" s="296" t="s">
        <v>473</v>
      </c>
    </row>
    <row r="34" spans="1:16" ht="27" customHeight="1">
      <c r="A34" s="248"/>
      <c r="B34" s="244"/>
      <c r="C34" s="244"/>
      <c r="D34" s="244"/>
      <c r="E34" s="244"/>
      <c r="F34" s="244"/>
      <c r="G34" s="1118" t="s">
        <v>489</v>
      </c>
      <c r="H34" s="1119"/>
      <c r="I34" s="1119"/>
      <c r="J34" s="1120"/>
      <c r="K34" s="294" t="s">
        <v>473</v>
      </c>
      <c r="L34" s="294" t="s">
        <v>473</v>
      </c>
      <c r="M34" s="295" t="s">
        <v>473</v>
      </c>
      <c r="N34" s="296" t="s">
        <v>473</v>
      </c>
    </row>
    <row r="35" spans="1:16" ht="27" customHeight="1">
      <c r="A35" s="248"/>
      <c r="B35" s="244"/>
      <c r="C35" s="244"/>
      <c r="D35" s="244"/>
      <c r="E35" s="244"/>
      <c r="F35" s="244"/>
      <c r="G35" s="1118" t="s">
        <v>490</v>
      </c>
      <c r="H35" s="1119"/>
      <c r="I35" s="1119"/>
      <c r="J35" s="1120"/>
      <c r="K35" s="294">
        <v>117476</v>
      </c>
      <c r="L35" s="294">
        <v>33450</v>
      </c>
      <c r="M35" s="295">
        <v>28838</v>
      </c>
      <c r="N35" s="296">
        <v>16</v>
      </c>
    </row>
    <row r="36" spans="1:16" ht="27" customHeight="1">
      <c r="A36" s="248"/>
      <c r="B36" s="244"/>
      <c r="C36" s="244"/>
      <c r="D36" s="244"/>
      <c r="E36" s="244"/>
      <c r="F36" s="244"/>
      <c r="G36" s="1118" t="s">
        <v>491</v>
      </c>
      <c r="H36" s="1119"/>
      <c r="I36" s="1119"/>
      <c r="J36" s="1120"/>
      <c r="K36" s="294">
        <v>22494</v>
      </c>
      <c r="L36" s="294">
        <v>6405</v>
      </c>
      <c r="M36" s="295">
        <v>4559</v>
      </c>
      <c r="N36" s="296">
        <v>40.5</v>
      </c>
    </row>
    <row r="37" spans="1:16" ht="13.5" customHeight="1">
      <c r="A37" s="248"/>
      <c r="B37" s="244"/>
      <c r="C37" s="244"/>
      <c r="D37" s="244"/>
      <c r="E37" s="244"/>
      <c r="F37" s="244"/>
      <c r="G37" s="1118" t="s">
        <v>492</v>
      </c>
      <c r="H37" s="1119"/>
      <c r="I37" s="1119"/>
      <c r="J37" s="1120"/>
      <c r="K37" s="294">
        <v>393</v>
      </c>
      <c r="L37" s="294">
        <v>112</v>
      </c>
      <c r="M37" s="295">
        <v>1134</v>
      </c>
      <c r="N37" s="296">
        <v>-90.1</v>
      </c>
    </row>
    <row r="38" spans="1:16" ht="27" customHeight="1">
      <c r="A38" s="248"/>
      <c r="B38" s="244"/>
      <c r="C38" s="244"/>
      <c r="D38" s="244"/>
      <c r="E38" s="244"/>
      <c r="F38" s="244"/>
      <c r="G38" s="1121" t="s">
        <v>493</v>
      </c>
      <c r="H38" s="1122"/>
      <c r="I38" s="1122"/>
      <c r="J38" s="1123"/>
      <c r="K38" s="297" t="s">
        <v>473</v>
      </c>
      <c r="L38" s="297" t="s">
        <v>473</v>
      </c>
      <c r="M38" s="298">
        <v>64</v>
      </c>
      <c r="N38" s="299" t="s">
        <v>473</v>
      </c>
      <c r="O38" s="293"/>
    </row>
    <row r="39" spans="1:16">
      <c r="A39" s="248"/>
      <c r="B39" s="244"/>
      <c r="C39" s="244"/>
      <c r="D39" s="244"/>
      <c r="E39" s="244"/>
      <c r="F39" s="244"/>
      <c r="G39" s="1121" t="s">
        <v>494</v>
      </c>
      <c r="H39" s="1122"/>
      <c r="I39" s="1122"/>
      <c r="J39" s="1123"/>
      <c r="K39" s="300">
        <v>-19704</v>
      </c>
      <c r="L39" s="300">
        <v>-5610</v>
      </c>
      <c r="M39" s="301">
        <v>-3486</v>
      </c>
      <c r="N39" s="302">
        <v>60.9</v>
      </c>
      <c r="O39" s="293"/>
    </row>
    <row r="40" spans="1:16" ht="27" customHeight="1">
      <c r="A40" s="248"/>
      <c r="B40" s="244"/>
      <c r="C40" s="244"/>
      <c r="D40" s="244"/>
      <c r="E40" s="244"/>
      <c r="F40" s="244"/>
      <c r="G40" s="1118" t="s">
        <v>495</v>
      </c>
      <c r="H40" s="1119"/>
      <c r="I40" s="1119"/>
      <c r="J40" s="1120"/>
      <c r="K40" s="300">
        <v>-404383</v>
      </c>
      <c r="L40" s="300">
        <v>-115143</v>
      </c>
      <c r="M40" s="301">
        <v>-111332</v>
      </c>
      <c r="N40" s="302">
        <v>3.4</v>
      </c>
      <c r="O40" s="293"/>
    </row>
    <row r="41" spans="1:16">
      <c r="A41" s="248"/>
      <c r="B41" s="244"/>
      <c r="C41" s="244"/>
      <c r="D41" s="244"/>
      <c r="E41" s="244"/>
      <c r="F41" s="244"/>
      <c r="G41" s="1124" t="s">
        <v>280</v>
      </c>
      <c r="H41" s="1125"/>
      <c r="I41" s="1125"/>
      <c r="J41" s="1126"/>
      <c r="K41" s="294">
        <v>113834</v>
      </c>
      <c r="L41" s="300">
        <v>32413</v>
      </c>
      <c r="M41" s="301">
        <v>38340</v>
      </c>
      <c r="N41" s="302">
        <v>-15.5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1" t="s">
        <v>464</v>
      </c>
      <c r="J49" s="1113" t="s">
        <v>499</v>
      </c>
      <c r="K49" s="1114"/>
      <c r="L49" s="1114"/>
      <c r="M49" s="1114"/>
      <c r="N49" s="1115"/>
    </row>
    <row r="50" spans="1:14">
      <c r="A50" s="248"/>
      <c r="B50" s="244"/>
      <c r="C50" s="244"/>
      <c r="D50" s="244"/>
      <c r="E50" s="244"/>
      <c r="F50" s="244"/>
      <c r="G50" s="312"/>
      <c r="H50" s="313"/>
      <c r="I50" s="1112"/>
      <c r="J50" s="314" t="s">
        <v>500</v>
      </c>
      <c r="K50" s="315" t="s">
        <v>501</v>
      </c>
      <c r="L50" s="316" t="s">
        <v>502</v>
      </c>
      <c r="M50" s="317" t="s">
        <v>503</v>
      </c>
      <c r="N50" s="318" t="s">
        <v>504</v>
      </c>
    </row>
    <row r="51" spans="1:14">
      <c r="A51" s="248"/>
      <c r="B51" s="244"/>
      <c r="C51" s="244"/>
      <c r="D51" s="244"/>
      <c r="E51" s="244"/>
      <c r="F51" s="244"/>
      <c r="G51" s="310" t="s">
        <v>505</v>
      </c>
      <c r="H51" s="311"/>
      <c r="I51" s="319">
        <v>334525</v>
      </c>
      <c r="J51" s="320">
        <v>87687</v>
      </c>
      <c r="K51" s="321">
        <v>434.7</v>
      </c>
      <c r="L51" s="322">
        <v>209170</v>
      </c>
      <c r="M51" s="323">
        <v>91.7</v>
      </c>
      <c r="N51" s="324">
        <v>343</v>
      </c>
    </row>
    <row r="52" spans="1:14">
      <c r="A52" s="248"/>
      <c r="B52" s="244"/>
      <c r="C52" s="244"/>
      <c r="D52" s="244"/>
      <c r="E52" s="244"/>
      <c r="F52" s="244"/>
      <c r="G52" s="325"/>
      <c r="H52" s="326" t="s">
        <v>506</v>
      </c>
      <c r="I52" s="327">
        <v>226194</v>
      </c>
      <c r="J52" s="328">
        <v>59291</v>
      </c>
      <c r="K52" s="329">
        <v>327.7</v>
      </c>
      <c r="L52" s="330">
        <v>117028</v>
      </c>
      <c r="M52" s="331">
        <v>91.9</v>
      </c>
      <c r="N52" s="332">
        <v>235.8</v>
      </c>
    </row>
    <row r="53" spans="1:14">
      <c r="A53" s="248"/>
      <c r="B53" s="244"/>
      <c r="C53" s="244"/>
      <c r="D53" s="244"/>
      <c r="E53" s="244"/>
      <c r="F53" s="244"/>
      <c r="G53" s="310" t="s">
        <v>507</v>
      </c>
      <c r="H53" s="311"/>
      <c r="I53" s="319">
        <v>431024</v>
      </c>
      <c r="J53" s="320">
        <v>114909</v>
      </c>
      <c r="K53" s="321">
        <v>31</v>
      </c>
      <c r="L53" s="322">
        <v>220780</v>
      </c>
      <c r="M53" s="323">
        <v>5.6</v>
      </c>
      <c r="N53" s="324">
        <v>25.4</v>
      </c>
    </row>
    <row r="54" spans="1:14">
      <c r="A54" s="248"/>
      <c r="B54" s="244"/>
      <c r="C54" s="244"/>
      <c r="D54" s="244"/>
      <c r="E54" s="244"/>
      <c r="F54" s="244"/>
      <c r="G54" s="325"/>
      <c r="H54" s="326" t="s">
        <v>506</v>
      </c>
      <c r="I54" s="327">
        <v>383388</v>
      </c>
      <c r="J54" s="328">
        <v>102210</v>
      </c>
      <c r="K54" s="329">
        <v>72.400000000000006</v>
      </c>
      <c r="L54" s="330">
        <v>105334</v>
      </c>
      <c r="M54" s="331">
        <v>-10</v>
      </c>
      <c r="N54" s="332">
        <v>82.4</v>
      </c>
    </row>
    <row r="55" spans="1:14">
      <c r="A55" s="248"/>
      <c r="B55" s="244"/>
      <c r="C55" s="244"/>
      <c r="D55" s="244"/>
      <c r="E55" s="244"/>
      <c r="F55" s="244"/>
      <c r="G55" s="310" t="s">
        <v>508</v>
      </c>
      <c r="H55" s="311"/>
      <c r="I55" s="319">
        <v>1712377</v>
      </c>
      <c r="J55" s="320">
        <v>470175</v>
      </c>
      <c r="K55" s="321">
        <v>309.2</v>
      </c>
      <c r="L55" s="322">
        <v>201428</v>
      </c>
      <c r="M55" s="323">
        <v>-8.8000000000000007</v>
      </c>
      <c r="N55" s="324">
        <v>318</v>
      </c>
    </row>
    <row r="56" spans="1:14">
      <c r="A56" s="248"/>
      <c r="B56" s="244"/>
      <c r="C56" s="244"/>
      <c r="D56" s="244"/>
      <c r="E56" s="244"/>
      <c r="F56" s="244"/>
      <c r="G56" s="325"/>
      <c r="H56" s="326" t="s">
        <v>506</v>
      </c>
      <c r="I56" s="327">
        <v>586261</v>
      </c>
      <c r="J56" s="328">
        <v>160972</v>
      </c>
      <c r="K56" s="329">
        <v>57.5</v>
      </c>
      <c r="L56" s="330">
        <v>118373</v>
      </c>
      <c r="M56" s="331">
        <v>12.4</v>
      </c>
      <c r="N56" s="332">
        <v>45.1</v>
      </c>
    </row>
    <row r="57" spans="1:14">
      <c r="A57" s="248"/>
      <c r="B57" s="244"/>
      <c r="C57" s="244"/>
      <c r="D57" s="244"/>
      <c r="E57" s="244"/>
      <c r="F57" s="244"/>
      <c r="G57" s="310" t="s">
        <v>509</v>
      </c>
      <c r="H57" s="311"/>
      <c r="I57" s="319">
        <v>513857</v>
      </c>
      <c r="J57" s="320">
        <v>144180</v>
      </c>
      <c r="K57" s="321">
        <v>-69.3</v>
      </c>
      <c r="L57" s="322">
        <v>221823</v>
      </c>
      <c r="M57" s="323">
        <v>10.1</v>
      </c>
      <c r="N57" s="324">
        <v>-79.400000000000006</v>
      </c>
    </row>
    <row r="58" spans="1:14">
      <c r="A58" s="248"/>
      <c r="B58" s="244"/>
      <c r="C58" s="244"/>
      <c r="D58" s="244"/>
      <c r="E58" s="244"/>
      <c r="F58" s="244"/>
      <c r="G58" s="325"/>
      <c r="H58" s="326" t="s">
        <v>506</v>
      </c>
      <c r="I58" s="327">
        <v>112253</v>
      </c>
      <c r="J58" s="328">
        <v>31496</v>
      </c>
      <c r="K58" s="329">
        <v>-80.400000000000006</v>
      </c>
      <c r="L58" s="330">
        <v>104431</v>
      </c>
      <c r="M58" s="331">
        <v>-11.8</v>
      </c>
      <c r="N58" s="332">
        <v>-68.599999999999994</v>
      </c>
    </row>
    <row r="59" spans="1:14">
      <c r="A59" s="248"/>
      <c r="B59" s="244"/>
      <c r="C59" s="244"/>
      <c r="D59" s="244"/>
      <c r="E59" s="244"/>
      <c r="F59" s="244"/>
      <c r="G59" s="310" t="s">
        <v>510</v>
      </c>
      <c r="H59" s="311"/>
      <c r="I59" s="319">
        <v>1203901</v>
      </c>
      <c r="J59" s="320">
        <v>342796</v>
      </c>
      <c r="K59" s="321">
        <v>137.80000000000001</v>
      </c>
      <c r="L59" s="322">
        <v>263041</v>
      </c>
      <c r="M59" s="323">
        <v>18.600000000000001</v>
      </c>
      <c r="N59" s="324">
        <v>119.2</v>
      </c>
    </row>
    <row r="60" spans="1:14">
      <c r="A60" s="248"/>
      <c r="B60" s="244"/>
      <c r="C60" s="244"/>
      <c r="D60" s="244"/>
      <c r="E60" s="244"/>
      <c r="F60" s="244"/>
      <c r="G60" s="325"/>
      <c r="H60" s="326" t="s">
        <v>506</v>
      </c>
      <c r="I60" s="333">
        <v>112642</v>
      </c>
      <c r="J60" s="328">
        <v>32073</v>
      </c>
      <c r="K60" s="329">
        <v>1.8</v>
      </c>
      <c r="L60" s="330">
        <v>103171</v>
      </c>
      <c r="M60" s="331">
        <v>-1.2</v>
      </c>
      <c r="N60" s="332">
        <v>3</v>
      </c>
    </row>
    <row r="61" spans="1:14">
      <c r="A61" s="248"/>
      <c r="B61" s="244"/>
      <c r="C61" s="244"/>
      <c r="D61" s="244"/>
      <c r="E61" s="244"/>
      <c r="F61" s="244"/>
      <c r="G61" s="310" t="s">
        <v>511</v>
      </c>
      <c r="H61" s="334"/>
      <c r="I61" s="335">
        <v>839137</v>
      </c>
      <c r="J61" s="336">
        <v>231949</v>
      </c>
      <c r="K61" s="337">
        <v>168.7</v>
      </c>
      <c r="L61" s="338">
        <v>223248</v>
      </c>
      <c r="M61" s="339">
        <v>23.4</v>
      </c>
      <c r="N61" s="324">
        <v>145.30000000000001</v>
      </c>
    </row>
    <row r="62" spans="1:14">
      <c r="A62" s="248"/>
      <c r="B62" s="244"/>
      <c r="C62" s="244"/>
      <c r="D62" s="244"/>
      <c r="E62" s="244"/>
      <c r="F62" s="244"/>
      <c r="G62" s="325"/>
      <c r="H62" s="326" t="s">
        <v>506</v>
      </c>
      <c r="I62" s="327">
        <v>284148</v>
      </c>
      <c r="J62" s="328">
        <v>77208</v>
      </c>
      <c r="K62" s="329">
        <v>75.8</v>
      </c>
      <c r="L62" s="330">
        <v>109667</v>
      </c>
      <c r="M62" s="331">
        <v>16.3</v>
      </c>
      <c r="N62" s="332">
        <v>59.5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6" t="s">
        <v>3</v>
      </c>
      <c r="D47" s="1136"/>
      <c r="E47" s="1137"/>
      <c r="F47" s="11">
        <v>6.02</v>
      </c>
      <c r="G47" s="12">
        <v>9.36</v>
      </c>
      <c r="H47" s="12">
        <v>20.02</v>
      </c>
      <c r="I47" s="12">
        <v>25.12</v>
      </c>
      <c r="J47" s="13">
        <v>29.29</v>
      </c>
    </row>
    <row r="48" spans="2:10" ht="57.75" customHeight="1">
      <c r="B48" s="14"/>
      <c r="C48" s="1138" t="s">
        <v>4</v>
      </c>
      <c r="D48" s="1138"/>
      <c r="E48" s="1139"/>
      <c r="F48" s="15">
        <v>7.71</v>
      </c>
      <c r="G48" s="16">
        <v>7.63</v>
      </c>
      <c r="H48" s="16">
        <v>7.68</v>
      </c>
      <c r="I48" s="16">
        <v>7.24</v>
      </c>
      <c r="J48" s="17">
        <v>5.49</v>
      </c>
    </row>
    <row r="49" spans="2:10" ht="57.75" customHeight="1" thickBot="1">
      <c r="B49" s="18"/>
      <c r="C49" s="1140" t="s">
        <v>5</v>
      </c>
      <c r="D49" s="1140"/>
      <c r="E49" s="1141"/>
      <c r="F49" s="19">
        <v>4.28</v>
      </c>
      <c r="G49" s="20">
        <v>3.89</v>
      </c>
      <c r="H49" s="20">
        <v>10.38</v>
      </c>
      <c r="I49" s="20">
        <v>4.92</v>
      </c>
      <c r="J49" s="21">
        <v>2.71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8" t="s">
        <v>518</v>
      </c>
      <c r="D34" s="1148"/>
      <c r="E34" s="1149"/>
      <c r="F34" s="32">
        <v>7.71</v>
      </c>
      <c r="G34" s="33">
        <v>7.63</v>
      </c>
      <c r="H34" s="33">
        <v>7.68</v>
      </c>
      <c r="I34" s="33">
        <v>7.24</v>
      </c>
      <c r="J34" s="34">
        <v>5.49</v>
      </c>
      <c r="K34" s="22"/>
      <c r="L34" s="22"/>
      <c r="M34" s="22"/>
      <c r="N34" s="22"/>
      <c r="O34" s="22"/>
      <c r="P34" s="22"/>
    </row>
    <row r="35" spans="1:16" ht="39" customHeight="1">
      <c r="A35" s="22"/>
      <c r="B35" s="35"/>
      <c r="C35" s="1142" t="s">
        <v>519</v>
      </c>
      <c r="D35" s="1143"/>
      <c r="E35" s="1144"/>
      <c r="F35" s="36">
        <v>0</v>
      </c>
      <c r="G35" s="37">
        <v>7.0000000000000007E-2</v>
      </c>
      <c r="H35" s="37">
        <v>0.22</v>
      </c>
      <c r="I35" s="37">
        <v>0.44</v>
      </c>
      <c r="J35" s="38">
        <v>0.83</v>
      </c>
      <c r="K35" s="22"/>
      <c r="L35" s="22"/>
      <c r="M35" s="22"/>
      <c r="N35" s="22"/>
      <c r="O35" s="22"/>
      <c r="P35" s="22"/>
    </row>
    <row r="36" spans="1:16" ht="39" customHeight="1">
      <c r="A36" s="22"/>
      <c r="B36" s="35"/>
      <c r="C36" s="1142" t="s">
        <v>520</v>
      </c>
      <c r="D36" s="1143"/>
      <c r="E36" s="1144"/>
      <c r="F36" s="36">
        <v>0</v>
      </c>
      <c r="G36" s="37">
        <v>0.01</v>
      </c>
      <c r="H36" s="37">
        <v>0.01</v>
      </c>
      <c r="I36" s="37">
        <v>0</v>
      </c>
      <c r="J36" s="38">
        <v>0</v>
      </c>
      <c r="K36" s="22"/>
      <c r="L36" s="22"/>
      <c r="M36" s="22"/>
      <c r="N36" s="22"/>
      <c r="O36" s="22"/>
      <c r="P36" s="22"/>
    </row>
    <row r="37" spans="1:16" ht="39" customHeight="1">
      <c r="A37" s="22"/>
      <c r="B37" s="35"/>
      <c r="C37" s="1142" t="s">
        <v>521</v>
      </c>
      <c r="D37" s="1143"/>
      <c r="E37" s="1144"/>
      <c r="F37" s="36" t="s">
        <v>522</v>
      </c>
      <c r="G37" s="37" t="s">
        <v>523</v>
      </c>
      <c r="H37" s="37">
        <v>0</v>
      </c>
      <c r="I37" s="37">
        <v>1.49</v>
      </c>
      <c r="J37" s="38">
        <v>0</v>
      </c>
      <c r="K37" s="22"/>
      <c r="L37" s="22"/>
      <c r="M37" s="22"/>
      <c r="N37" s="22"/>
      <c r="O37" s="22"/>
      <c r="P37" s="22"/>
    </row>
    <row r="38" spans="1:16" ht="39" customHeight="1">
      <c r="A38" s="22"/>
      <c r="B38" s="35"/>
      <c r="C38" s="1142" t="s">
        <v>524</v>
      </c>
      <c r="D38" s="1143"/>
      <c r="E38" s="1144"/>
      <c r="F38" s="36">
        <v>9.48</v>
      </c>
      <c r="G38" s="37">
        <v>0.5</v>
      </c>
      <c r="H38" s="37">
        <v>0.03</v>
      </c>
      <c r="I38" s="37">
        <v>0</v>
      </c>
      <c r="J38" s="38">
        <v>0</v>
      </c>
      <c r="K38" s="22"/>
      <c r="L38" s="22"/>
      <c r="M38" s="22"/>
      <c r="N38" s="22"/>
      <c r="O38" s="22"/>
      <c r="P38" s="22"/>
    </row>
    <row r="39" spans="1:16" ht="39" customHeight="1">
      <c r="A39" s="22"/>
      <c r="B39" s="35"/>
      <c r="C39" s="1142" t="s">
        <v>525</v>
      </c>
      <c r="D39" s="1143"/>
      <c r="E39" s="1144"/>
      <c r="F39" s="36">
        <v>0</v>
      </c>
      <c r="G39" s="37">
        <v>0</v>
      </c>
      <c r="H39" s="37">
        <v>0</v>
      </c>
      <c r="I39" s="37">
        <v>0</v>
      </c>
      <c r="J39" s="38">
        <v>0</v>
      </c>
      <c r="K39" s="22"/>
      <c r="L39" s="22"/>
      <c r="M39" s="22"/>
      <c r="N39" s="22"/>
      <c r="O39" s="22"/>
      <c r="P39" s="22"/>
    </row>
    <row r="40" spans="1:16" ht="39" customHeight="1">
      <c r="A40" s="22"/>
      <c r="B40" s="35"/>
      <c r="C40" s="1142"/>
      <c r="D40" s="1143"/>
      <c r="E40" s="1144"/>
      <c r="F40" s="36"/>
      <c r="G40" s="37"/>
      <c r="H40" s="37"/>
      <c r="I40" s="37"/>
      <c r="J40" s="38"/>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526</v>
      </c>
      <c r="D42" s="1143"/>
      <c r="E42" s="1144"/>
      <c r="F42" s="36" t="s">
        <v>473</v>
      </c>
      <c r="G42" s="37" t="s">
        <v>473</v>
      </c>
      <c r="H42" s="37" t="s">
        <v>473</v>
      </c>
      <c r="I42" s="37" t="s">
        <v>473</v>
      </c>
      <c r="J42" s="38" t="s">
        <v>473</v>
      </c>
      <c r="K42" s="22"/>
      <c r="L42" s="22"/>
      <c r="M42" s="22"/>
      <c r="N42" s="22"/>
      <c r="O42" s="22"/>
      <c r="P42" s="22"/>
    </row>
    <row r="43" spans="1:16" ht="39" customHeight="1" thickBot="1">
      <c r="A43" s="22"/>
      <c r="B43" s="40"/>
      <c r="C43" s="1145" t="s">
        <v>527</v>
      </c>
      <c r="D43" s="1146"/>
      <c r="E43" s="1147"/>
      <c r="F43" s="41">
        <v>7.0000000000000007E-2</v>
      </c>
      <c r="G43" s="42">
        <v>0.01</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E49" sqref="E49:J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8" t="s">
        <v>11</v>
      </c>
      <c r="C45" s="1159"/>
      <c r="D45" s="58"/>
      <c r="E45" s="1164" t="s">
        <v>12</v>
      </c>
      <c r="F45" s="1164"/>
      <c r="G45" s="1164"/>
      <c r="H45" s="1164"/>
      <c r="I45" s="1164"/>
      <c r="J45" s="1165"/>
      <c r="K45" s="59">
        <v>436</v>
      </c>
      <c r="L45" s="60">
        <v>408</v>
      </c>
      <c r="M45" s="60">
        <v>389</v>
      </c>
      <c r="N45" s="60">
        <v>392</v>
      </c>
      <c r="O45" s="61">
        <v>398</v>
      </c>
      <c r="P45" s="48"/>
      <c r="Q45" s="48"/>
      <c r="R45" s="48"/>
      <c r="S45" s="48"/>
      <c r="T45" s="48"/>
      <c r="U45" s="48"/>
    </row>
    <row r="46" spans="1:21" ht="30.75" customHeight="1">
      <c r="A46" s="48"/>
      <c r="B46" s="1160"/>
      <c r="C46" s="1161"/>
      <c r="D46" s="62"/>
      <c r="E46" s="1152" t="s">
        <v>13</v>
      </c>
      <c r="F46" s="1152"/>
      <c r="G46" s="1152"/>
      <c r="H46" s="1152"/>
      <c r="I46" s="1152"/>
      <c r="J46" s="1153"/>
      <c r="K46" s="63" t="s">
        <v>473</v>
      </c>
      <c r="L46" s="64" t="s">
        <v>473</v>
      </c>
      <c r="M46" s="64" t="s">
        <v>473</v>
      </c>
      <c r="N46" s="64" t="s">
        <v>473</v>
      </c>
      <c r="O46" s="65" t="s">
        <v>473</v>
      </c>
      <c r="P46" s="48"/>
      <c r="Q46" s="48"/>
      <c r="R46" s="48"/>
      <c r="S46" s="48"/>
      <c r="T46" s="48"/>
      <c r="U46" s="48"/>
    </row>
    <row r="47" spans="1:21" ht="30.75" customHeight="1">
      <c r="A47" s="48"/>
      <c r="B47" s="1160"/>
      <c r="C47" s="1161"/>
      <c r="D47" s="62"/>
      <c r="E47" s="1152" t="s">
        <v>14</v>
      </c>
      <c r="F47" s="1152"/>
      <c r="G47" s="1152"/>
      <c r="H47" s="1152"/>
      <c r="I47" s="1152"/>
      <c r="J47" s="1153"/>
      <c r="K47" s="63" t="s">
        <v>473</v>
      </c>
      <c r="L47" s="64" t="s">
        <v>473</v>
      </c>
      <c r="M47" s="64" t="s">
        <v>473</v>
      </c>
      <c r="N47" s="64" t="s">
        <v>473</v>
      </c>
      <c r="O47" s="65" t="s">
        <v>473</v>
      </c>
      <c r="P47" s="48"/>
      <c r="Q47" s="48"/>
      <c r="R47" s="48"/>
      <c r="S47" s="48"/>
      <c r="T47" s="48"/>
      <c r="U47" s="48"/>
    </row>
    <row r="48" spans="1:21" ht="30.75" customHeight="1">
      <c r="A48" s="48"/>
      <c r="B48" s="1160"/>
      <c r="C48" s="1161"/>
      <c r="D48" s="62"/>
      <c r="E48" s="1152" t="s">
        <v>15</v>
      </c>
      <c r="F48" s="1152"/>
      <c r="G48" s="1152"/>
      <c r="H48" s="1152"/>
      <c r="I48" s="1152"/>
      <c r="J48" s="1153"/>
      <c r="K48" s="63">
        <v>71</v>
      </c>
      <c r="L48" s="64">
        <v>75</v>
      </c>
      <c r="M48" s="64">
        <v>93</v>
      </c>
      <c r="N48" s="64">
        <v>102</v>
      </c>
      <c r="O48" s="65">
        <v>117</v>
      </c>
      <c r="P48" s="48"/>
      <c r="Q48" s="48"/>
      <c r="R48" s="48"/>
      <c r="S48" s="48"/>
      <c r="T48" s="48"/>
      <c r="U48" s="48"/>
    </row>
    <row r="49" spans="1:21" ht="30.75" customHeight="1">
      <c r="A49" s="48"/>
      <c r="B49" s="1160"/>
      <c r="C49" s="1161"/>
      <c r="D49" s="62"/>
      <c r="E49" s="1152" t="s">
        <v>16</v>
      </c>
      <c r="F49" s="1152"/>
      <c r="G49" s="1152"/>
      <c r="H49" s="1152"/>
      <c r="I49" s="1152"/>
      <c r="J49" s="1153"/>
      <c r="K49" s="63">
        <v>20</v>
      </c>
      <c r="L49" s="64">
        <v>23</v>
      </c>
      <c r="M49" s="64">
        <v>22</v>
      </c>
      <c r="N49" s="64">
        <v>23</v>
      </c>
      <c r="O49" s="65">
        <v>22</v>
      </c>
      <c r="P49" s="48"/>
      <c r="Q49" s="48"/>
      <c r="R49" s="48"/>
      <c r="S49" s="48"/>
      <c r="T49" s="48"/>
      <c r="U49" s="48"/>
    </row>
    <row r="50" spans="1:21" ht="30.75" customHeight="1">
      <c r="A50" s="48"/>
      <c r="B50" s="1160"/>
      <c r="C50" s="1161"/>
      <c r="D50" s="62"/>
      <c r="E50" s="1152" t="s">
        <v>17</v>
      </c>
      <c r="F50" s="1152"/>
      <c r="G50" s="1152"/>
      <c r="H50" s="1152"/>
      <c r="I50" s="1152"/>
      <c r="J50" s="1153"/>
      <c r="K50" s="63">
        <v>2</v>
      </c>
      <c r="L50" s="64">
        <v>2</v>
      </c>
      <c r="M50" s="64">
        <v>2</v>
      </c>
      <c r="N50" s="64">
        <v>2</v>
      </c>
      <c r="O50" s="65">
        <v>0</v>
      </c>
      <c r="P50" s="48"/>
      <c r="Q50" s="48"/>
      <c r="R50" s="48"/>
      <c r="S50" s="48"/>
      <c r="T50" s="48"/>
      <c r="U50" s="48"/>
    </row>
    <row r="51" spans="1:21" ht="30.75" customHeight="1">
      <c r="A51" s="48"/>
      <c r="B51" s="1162"/>
      <c r="C51" s="1163"/>
      <c r="D51" s="66"/>
      <c r="E51" s="1152" t="s">
        <v>18</v>
      </c>
      <c r="F51" s="1152"/>
      <c r="G51" s="1152"/>
      <c r="H51" s="1152"/>
      <c r="I51" s="1152"/>
      <c r="J51" s="1153"/>
      <c r="K51" s="63" t="s">
        <v>473</v>
      </c>
      <c r="L51" s="64" t="s">
        <v>473</v>
      </c>
      <c r="M51" s="64">
        <v>0</v>
      </c>
      <c r="N51" s="64" t="s">
        <v>473</v>
      </c>
      <c r="O51" s="65" t="s">
        <v>473</v>
      </c>
      <c r="P51" s="48"/>
      <c r="Q51" s="48"/>
      <c r="R51" s="48"/>
      <c r="S51" s="48"/>
      <c r="T51" s="48"/>
      <c r="U51" s="48"/>
    </row>
    <row r="52" spans="1:21" ht="30.75" customHeight="1">
      <c r="A52" s="48"/>
      <c r="B52" s="1150" t="s">
        <v>19</v>
      </c>
      <c r="C52" s="1151"/>
      <c r="D52" s="66"/>
      <c r="E52" s="1152" t="s">
        <v>20</v>
      </c>
      <c r="F52" s="1152"/>
      <c r="G52" s="1152"/>
      <c r="H52" s="1152"/>
      <c r="I52" s="1152"/>
      <c r="J52" s="1153"/>
      <c r="K52" s="63">
        <v>412</v>
      </c>
      <c r="L52" s="64">
        <v>406</v>
      </c>
      <c r="M52" s="64">
        <v>407</v>
      </c>
      <c r="N52" s="64">
        <v>414</v>
      </c>
      <c r="O52" s="65">
        <v>424</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117</v>
      </c>
      <c r="L53" s="69">
        <v>102</v>
      </c>
      <c r="M53" s="69">
        <v>99</v>
      </c>
      <c r="N53" s="69">
        <v>105</v>
      </c>
      <c r="O53" s="70">
        <v>113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古平町</cp:lastModifiedBy>
  <cp:lastPrinted>2015-04-03T05:15:37Z</cp:lastPrinted>
  <dcterms:created xsi:type="dcterms:W3CDTF">2015-02-17T05:46:57Z</dcterms:created>
  <dcterms:modified xsi:type="dcterms:W3CDTF">2015-04-20T13:41:50Z</dcterms:modified>
  <cp:category/>
</cp:coreProperties>
</file>