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4240" windowHeight="13740" tabRatio="835" firstSheet="4" activeTab="7"/>
  </bookViews>
  <sheets>
    <sheet name="表紙" sheetId="8" r:id="rId1"/>
    <sheet name="提案価格見積書" sheetId="2" r:id="rId2"/>
    <sheet name="提案価格見積明細書" sheetId="1" r:id="rId3"/>
    <sheet name="提案価格見積明細書 (パッケージ)" sheetId="3" r:id="rId4"/>
    <sheet name="提案価格見積明細書 (パッケージオプション)" sheetId="4" r:id="rId5"/>
    <sheet name="提案価格見積明細書 (ファシリティ)" sheetId="5" r:id="rId6"/>
    <sheet name="参考価格見積明細書 (端末等)" sheetId="6" r:id="rId7"/>
    <sheet name="参考価格見積明細書 (サービス終了時)" sheetId="7" r:id="rId8"/>
  </sheets>
  <definedNames>
    <definedName name="_xlnm.Print_Area" localSheetId="3">'提案価格見積明細書 (パッケージ)'!$A$1:$K$48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6" l="1"/>
  <c r="G36" i="6" l="1"/>
  <c r="G35" i="6"/>
  <c r="G22" i="6"/>
  <c r="G5" i="2" l="1"/>
  <c r="G29" i="6" l="1"/>
  <c r="G28" i="6"/>
  <c r="G31" i="6"/>
  <c r="G32" i="6"/>
  <c r="G26" i="6"/>
  <c r="G25" i="6"/>
  <c r="G20" i="6"/>
  <c r="G19" i="6"/>
  <c r="G17" i="6"/>
  <c r="G16" i="6"/>
  <c r="G13" i="6" l="1"/>
  <c r="G14" i="6"/>
  <c r="G10" i="6"/>
  <c r="G11" i="6"/>
  <c r="H14" i="5" l="1"/>
  <c r="H13" i="5"/>
  <c r="H9" i="5"/>
  <c r="H12" i="5"/>
  <c r="H10" i="5"/>
  <c r="H8" i="5"/>
  <c r="H6" i="5"/>
  <c r="H12" i="4"/>
  <c r="H38" i="3"/>
  <c r="H37" i="3"/>
  <c r="H10" i="4" l="1"/>
  <c r="H9" i="4"/>
  <c r="H7" i="4"/>
  <c r="H6" i="4"/>
  <c r="H42" i="3" l="1"/>
  <c r="H40" i="3"/>
  <c r="H35" i="3"/>
  <c r="H29" i="3"/>
  <c r="H30" i="3"/>
  <c r="H31" i="3"/>
  <c r="H32" i="3"/>
  <c r="H33" i="3"/>
  <c r="H28" i="3"/>
  <c r="H26" i="3"/>
  <c r="H25" i="3"/>
  <c r="H17" i="3"/>
  <c r="H18" i="3"/>
  <c r="H19" i="3"/>
  <c r="H20" i="3"/>
  <c r="H21" i="3"/>
  <c r="H22" i="3"/>
  <c r="H23" i="3"/>
  <c r="H16" i="3"/>
  <c r="H7" i="3"/>
  <c r="H8" i="3"/>
  <c r="H9" i="3"/>
  <c r="H10" i="3"/>
  <c r="H11" i="3"/>
  <c r="H12" i="3"/>
  <c r="H13" i="3"/>
  <c r="H14" i="3"/>
  <c r="H6" i="3"/>
  <c r="G6" i="2" l="1"/>
  <c r="H15" i="2" l="1"/>
  <c r="H14" i="2"/>
  <c r="H13" i="2"/>
  <c r="G15" i="2"/>
  <c r="G14" i="2"/>
  <c r="G13" i="2"/>
  <c r="G10" i="2" l="1"/>
  <c r="G11" i="2" s="1"/>
  <c r="G12" i="2" s="1"/>
  <c r="H10" i="2"/>
  <c r="H11" i="2" s="1"/>
  <c r="H12" i="2" s="1"/>
  <c r="H9" i="2"/>
  <c r="H8" i="2"/>
  <c r="G9" i="2"/>
  <c r="G8" i="2"/>
  <c r="H7" i="2"/>
  <c r="G7" i="2"/>
  <c r="H6" i="2"/>
  <c r="H5" i="2"/>
  <c r="H4" i="2" l="1"/>
  <c r="H16" i="2" s="1"/>
  <c r="G4" i="2"/>
  <c r="G16" i="2" s="1"/>
  <c r="B5" i="2"/>
  <c r="B6" i="2" s="1"/>
  <c r="B7" i="2" s="1"/>
  <c r="B8" i="2" s="1"/>
  <c r="B9" i="2" s="1"/>
  <c r="B10" i="2" s="1"/>
  <c r="B11" i="2" s="1"/>
  <c r="B12" i="2" s="1"/>
  <c r="B13" i="2" s="1"/>
  <c r="B14" i="2" s="1"/>
  <c r="B15" i="2" s="1"/>
  <c r="B16" i="2" s="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alcChain>
</file>

<file path=xl/sharedStrings.xml><?xml version="1.0" encoding="utf-8"?>
<sst xmlns="http://schemas.openxmlformats.org/spreadsheetml/2006/main" count="333" uniqueCount="158">
  <si>
    <t>項番</t>
    <rPh sb="0" eb="2">
      <t>コウバン</t>
    </rPh>
    <phoneticPr fontId="1"/>
  </si>
  <si>
    <t>項目</t>
    <rPh sb="0" eb="2">
      <t>コウモク</t>
    </rPh>
    <phoneticPr fontId="1"/>
  </si>
  <si>
    <t>構築等一次経費</t>
    <rPh sb="0" eb="2">
      <t>コウチク</t>
    </rPh>
    <rPh sb="2" eb="3">
      <t>トウ</t>
    </rPh>
    <rPh sb="3" eb="5">
      <t>イチジ</t>
    </rPh>
    <rPh sb="5" eb="7">
      <t>ケイヒ</t>
    </rPh>
    <phoneticPr fontId="1"/>
  </si>
  <si>
    <t>設計・開発</t>
    <rPh sb="0" eb="2">
      <t>セッケイ</t>
    </rPh>
    <rPh sb="3" eb="5">
      <t>カイハツ</t>
    </rPh>
    <phoneticPr fontId="1"/>
  </si>
  <si>
    <t>職員研修費用</t>
    <rPh sb="0" eb="2">
      <t>ショクイン</t>
    </rPh>
    <rPh sb="2" eb="4">
      <t>ケンシュウ</t>
    </rPh>
    <rPh sb="4" eb="6">
      <t>ヒヨウ</t>
    </rPh>
    <phoneticPr fontId="1"/>
  </si>
  <si>
    <t>回線導入費用</t>
    <rPh sb="0" eb="2">
      <t>カイセン</t>
    </rPh>
    <rPh sb="2" eb="4">
      <t>ドウニュウ</t>
    </rPh>
    <rPh sb="4" eb="6">
      <t>ヒヨウ</t>
    </rPh>
    <phoneticPr fontId="1"/>
  </si>
  <si>
    <t>その他費用</t>
    <rPh sb="2" eb="3">
      <t>タ</t>
    </rPh>
    <rPh sb="3" eb="5">
      <t>ヒヨウ</t>
    </rPh>
    <phoneticPr fontId="1"/>
  </si>
  <si>
    <t>運用保守費等経常経費分</t>
    <rPh sb="0" eb="2">
      <t>ウンヨウ</t>
    </rPh>
    <rPh sb="2" eb="4">
      <t>ホシュ</t>
    </rPh>
    <rPh sb="4" eb="5">
      <t>ヒ</t>
    </rPh>
    <rPh sb="5" eb="6">
      <t>トウ</t>
    </rPh>
    <rPh sb="6" eb="8">
      <t>ケイジョウ</t>
    </rPh>
    <rPh sb="8" eb="10">
      <t>ケイヒ</t>
    </rPh>
    <rPh sb="10" eb="11">
      <t>ブン</t>
    </rPh>
    <phoneticPr fontId="1"/>
  </si>
  <si>
    <t>サービス保守料</t>
    <rPh sb="4" eb="6">
      <t>ホシュ</t>
    </rPh>
    <rPh sb="6" eb="7">
      <t>リョウ</t>
    </rPh>
    <phoneticPr fontId="1"/>
  </si>
  <si>
    <t>サービス利用料（回線費用等含む）</t>
    <rPh sb="4" eb="6">
      <t>リヨウ</t>
    </rPh>
    <rPh sb="6" eb="7">
      <t>リョウ</t>
    </rPh>
    <rPh sb="8" eb="10">
      <t>カイセン</t>
    </rPh>
    <rPh sb="10" eb="12">
      <t>ヒヨウ</t>
    </rPh>
    <rPh sb="12" eb="13">
      <t>トウ</t>
    </rPh>
    <rPh sb="13" eb="14">
      <t>フク</t>
    </rPh>
    <phoneticPr fontId="1"/>
  </si>
  <si>
    <t>期間</t>
    <rPh sb="0" eb="2">
      <t>キカン</t>
    </rPh>
    <phoneticPr fontId="1"/>
  </si>
  <si>
    <t>金額</t>
    <rPh sb="0" eb="2">
      <t>キンガク</t>
    </rPh>
    <phoneticPr fontId="1"/>
  </si>
  <si>
    <t>備考等</t>
    <rPh sb="0" eb="2">
      <t>ビコウ</t>
    </rPh>
    <rPh sb="2" eb="3">
      <t>トウ</t>
    </rPh>
    <phoneticPr fontId="1"/>
  </si>
  <si>
    <t>記載上の注意</t>
    <rPh sb="0" eb="2">
      <t>キサイ</t>
    </rPh>
    <rPh sb="2" eb="3">
      <t>ジョウ</t>
    </rPh>
    <rPh sb="4" eb="6">
      <t>チュウイ</t>
    </rPh>
    <phoneticPr fontId="1"/>
  </si>
  <si>
    <t>１．金額は円単位とし、消費税相当額は含まないものとします。</t>
    <rPh sb="2" eb="4">
      <t>キンガク</t>
    </rPh>
    <rPh sb="5" eb="6">
      <t>エン</t>
    </rPh>
    <rPh sb="6" eb="8">
      <t>タンイ</t>
    </rPh>
    <rPh sb="11" eb="14">
      <t>ショウヒゼイ</t>
    </rPh>
    <rPh sb="14" eb="16">
      <t>ソウトウ</t>
    </rPh>
    <rPh sb="16" eb="17">
      <t>ガク</t>
    </rPh>
    <rPh sb="18" eb="19">
      <t>フク</t>
    </rPh>
    <phoneticPr fontId="1"/>
  </si>
  <si>
    <t>２．保守運用期間は、システム稼働後、60ヶ月とします。</t>
    <rPh sb="2" eb="4">
      <t>ホシュ</t>
    </rPh>
    <rPh sb="4" eb="6">
      <t>ウンヨウ</t>
    </rPh>
    <rPh sb="6" eb="8">
      <t>キカン</t>
    </rPh>
    <rPh sb="14" eb="16">
      <t>カドウ</t>
    </rPh>
    <rPh sb="16" eb="17">
      <t>ゴ</t>
    </rPh>
    <rPh sb="21" eb="22">
      <t>ゲツ</t>
    </rPh>
    <phoneticPr fontId="1"/>
  </si>
  <si>
    <t>ヶ月</t>
    <rPh sb="1" eb="2">
      <t>ゲツ</t>
    </rPh>
    <phoneticPr fontId="1"/>
  </si>
  <si>
    <t>式</t>
    <rPh sb="0" eb="1">
      <t>シキ</t>
    </rPh>
    <phoneticPr fontId="1"/>
  </si>
  <si>
    <t>年額</t>
    <rPh sb="0" eb="2">
      <t>ネンガク</t>
    </rPh>
    <phoneticPr fontId="1"/>
  </si>
  <si>
    <t>月額</t>
    <rPh sb="0" eb="2">
      <t>ゲツガク</t>
    </rPh>
    <phoneticPr fontId="1"/>
  </si>
  <si>
    <t>古平町様</t>
    <rPh sb="0" eb="3">
      <t>フルビラチョウ</t>
    </rPh>
    <rPh sb="3" eb="4">
      <t>サマ</t>
    </rPh>
    <phoneticPr fontId="1"/>
  </si>
  <si>
    <t>京極町様</t>
    <rPh sb="0" eb="2">
      <t>キョウゴク</t>
    </rPh>
    <rPh sb="2" eb="3">
      <t>チョウ</t>
    </rPh>
    <rPh sb="3" eb="4">
      <t>サマ</t>
    </rPh>
    <phoneticPr fontId="1"/>
  </si>
  <si>
    <t>データ移行・セットアップ費用</t>
    <rPh sb="3" eb="5">
      <t>イコウ</t>
    </rPh>
    <rPh sb="12" eb="13">
      <t>ヒ</t>
    </rPh>
    <rPh sb="13" eb="14">
      <t>ヨウ</t>
    </rPh>
    <phoneticPr fontId="1"/>
  </si>
  <si>
    <t>共同調達分</t>
    <rPh sb="0" eb="2">
      <t>キョウドウ</t>
    </rPh>
    <rPh sb="2" eb="4">
      <t>チョウタツ</t>
    </rPh>
    <rPh sb="4" eb="5">
      <t>ブン</t>
    </rPh>
    <phoneticPr fontId="1"/>
  </si>
  <si>
    <t>古平町独自分</t>
    <rPh sb="0" eb="3">
      <t>フルビラチョウ</t>
    </rPh>
    <rPh sb="3" eb="5">
      <t>ドクジ</t>
    </rPh>
    <rPh sb="5" eb="6">
      <t>ブン</t>
    </rPh>
    <phoneticPr fontId="1"/>
  </si>
  <si>
    <t>京極町独自分</t>
    <rPh sb="0" eb="2">
      <t>キョウゴク</t>
    </rPh>
    <rPh sb="2" eb="3">
      <t>チョウ</t>
    </rPh>
    <rPh sb="3" eb="5">
      <t>ドクジ</t>
    </rPh>
    <rPh sb="5" eb="6">
      <t>ブン</t>
    </rPh>
    <phoneticPr fontId="1"/>
  </si>
  <si>
    <t>データ移行・セットアップ費用</t>
    <phoneticPr fontId="1"/>
  </si>
  <si>
    <t>古平町分</t>
    <rPh sb="0" eb="3">
      <t>フルビラチョウ</t>
    </rPh>
    <rPh sb="3" eb="4">
      <t>ブン</t>
    </rPh>
    <phoneticPr fontId="1"/>
  </si>
  <si>
    <t>京極町分</t>
    <rPh sb="0" eb="2">
      <t>キョウゴク</t>
    </rPh>
    <rPh sb="2" eb="3">
      <t>チョウ</t>
    </rPh>
    <rPh sb="3" eb="4">
      <t>ブン</t>
    </rPh>
    <phoneticPr fontId="1"/>
  </si>
  <si>
    <t>最低限の保守サポートを参考額として、記載すること。
保守運用開始までに、保守サポート内容をSLAにより締結し、開始する。</t>
    <rPh sb="0" eb="3">
      <t>サイテイゲン</t>
    </rPh>
    <rPh sb="4" eb="6">
      <t>ホシュ</t>
    </rPh>
    <rPh sb="11" eb="13">
      <t>サンコウ</t>
    </rPh>
    <rPh sb="13" eb="14">
      <t>ガク</t>
    </rPh>
    <rPh sb="18" eb="20">
      <t>キサイ</t>
    </rPh>
    <rPh sb="26" eb="28">
      <t>ホシュ</t>
    </rPh>
    <rPh sb="28" eb="30">
      <t>ウンヨウ</t>
    </rPh>
    <rPh sb="30" eb="32">
      <t>カイシ</t>
    </rPh>
    <rPh sb="36" eb="38">
      <t>ホシュ</t>
    </rPh>
    <rPh sb="42" eb="44">
      <t>ナイヨウ</t>
    </rPh>
    <rPh sb="51" eb="53">
      <t>テイケツ</t>
    </rPh>
    <rPh sb="55" eb="57">
      <t>カイシ</t>
    </rPh>
    <phoneticPr fontId="1"/>
  </si>
  <si>
    <t>ベンダ記載欄</t>
    <rPh sb="3" eb="5">
      <t>キサイ</t>
    </rPh>
    <rPh sb="5" eb="6">
      <t>ラン</t>
    </rPh>
    <phoneticPr fontId="1"/>
  </si>
  <si>
    <t>合計額</t>
    <rPh sb="0" eb="2">
      <t>ゴウケイ</t>
    </rPh>
    <rPh sb="2" eb="3">
      <t>ガク</t>
    </rPh>
    <phoneticPr fontId="1"/>
  </si>
  <si>
    <t>総合計</t>
    <rPh sb="0" eb="1">
      <t>ソウ</t>
    </rPh>
    <rPh sb="1" eb="3">
      <t>ゴウケイ</t>
    </rPh>
    <phoneticPr fontId="1"/>
  </si>
  <si>
    <t>既存ベンダ提供レイアウトデータを移行すること
未電算業務や他業務から作りこみを行う場合は提案書に明記すること</t>
    <rPh sb="0" eb="2">
      <t>キゾン</t>
    </rPh>
    <rPh sb="5" eb="7">
      <t>テイキョウ</t>
    </rPh>
    <rPh sb="16" eb="18">
      <t>イコウ</t>
    </rPh>
    <rPh sb="23" eb="24">
      <t>ミ</t>
    </rPh>
    <rPh sb="24" eb="26">
      <t>デンサン</t>
    </rPh>
    <rPh sb="26" eb="28">
      <t>ギョウム</t>
    </rPh>
    <rPh sb="29" eb="30">
      <t>タ</t>
    </rPh>
    <rPh sb="30" eb="32">
      <t>ギョウム</t>
    </rPh>
    <rPh sb="34" eb="35">
      <t>ツク</t>
    </rPh>
    <rPh sb="39" eb="40">
      <t>オコナ</t>
    </rPh>
    <rPh sb="41" eb="43">
      <t>バアイ</t>
    </rPh>
    <rPh sb="44" eb="47">
      <t>テイアンショ</t>
    </rPh>
    <rPh sb="48" eb="50">
      <t>メイキ</t>
    </rPh>
    <phoneticPr fontId="1"/>
  </si>
  <si>
    <t>※計算式のため、修正不要。</t>
    <rPh sb="1" eb="3">
      <t>ケイサン</t>
    </rPh>
    <rPh sb="3" eb="4">
      <t>シキ</t>
    </rPh>
    <rPh sb="8" eb="10">
      <t>シュウセイ</t>
    </rPh>
    <rPh sb="10" eb="12">
      <t>フヨウ</t>
    </rPh>
    <phoneticPr fontId="1"/>
  </si>
  <si>
    <t>※網掛け部分に金額を記載すること。</t>
    <rPh sb="1" eb="3">
      <t>アミカ</t>
    </rPh>
    <rPh sb="4" eb="6">
      <t>ブブン</t>
    </rPh>
    <rPh sb="7" eb="9">
      <t>キンガク</t>
    </rPh>
    <rPh sb="10" eb="12">
      <t>キサイ</t>
    </rPh>
    <phoneticPr fontId="1"/>
  </si>
  <si>
    <t>回線については、各町村の導入状況による</t>
    <rPh sb="0" eb="2">
      <t>カイセン</t>
    </rPh>
    <rPh sb="8" eb="9">
      <t>カク</t>
    </rPh>
    <rPh sb="9" eb="11">
      <t>チョウソン</t>
    </rPh>
    <rPh sb="12" eb="14">
      <t>ドウニュウ</t>
    </rPh>
    <rPh sb="14" eb="16">
      <t>ジョウキョウ</t>
    </rPh>
    <phoneticPr fontId="1"/>
  </si>
  <si>
    <t>住基系</t>
    <rPh sb="0" eb="1">
      <t>ジュウ</t>
    </rPh>
    <rPh sb="1" eb="2">
      <t>モト</t>
    </rPh>
    <rPh sb="2" eb="3">
      <t>ケイ</t>
    </rPh>
    <phoneticPr fontId="1"/>
  </si>
  <si>
    <t>住民基本台帳</t>
  </si>
  <si>
    <t>住民情報基本・連携基盤</t>
  </si>
  <si>
    <t>印鑑登録</t>
  </si>
  <si>
    <t>団体内統合宛名</t>
  </si>
  <si>
    <t>選挙人名簿</t>
  </si>
  <si>
    <t>期日前投票・不在者投票</t>
  </si>
  <si>
    <t>国民投票</t>
  </si>
  <si>
    <t>月</t>
    <rPh sb="0" eb="1">
      <t>ゲツ</t>
    </rPh>
    <phoneticPr fontId="1"/>
  </si>
  <si>
    <t>総額</t>
    <rPh sb="0" eb="2">
      <t>ソウガク</t>
    </rPh>
    <phoneticPr fontId="1"/>
  </si>
  <si>
    <t>住基ネット連携</t>
    <rPh sb="5" eb="7">
      <t>レンケイ</t>
    </rPh>
    <phoneticPr fontId="1"/>
  </si>
  <si>
    <t>宛名・住登外管理</t>
    <phoneticPr fontId="1"/>
  </si>
  <si>
    <t>個人住民税</t>
  </si>
  <si>
    <t>法人住民税</t>
  </si>
  <si>
    <t>申告受付支援</t>
  </si>
  <si>
    <t>課税状況調べ</t>
  </si>
  <si>
    <t>軽自動車税</t>
  </si>
  <si>
    <t>収納</t>
  </si>
  <si>
    <t>滞納</t>
  </si>
  <si>
    <t>国保年金系</t>
    <phoneticPr fontId="1"/>
  </si>
  <si>
    <t>国民年金</t>
  </si>
  <si>
    <t>福祉系</t>
    <phoneticPr fontId="1"/>
  </si>
  <si>
    <t>後期高齢者医療</t>
  </si>
  <si>
    <t>児童手当</t>
  </si>
  <si>
    <t>公営系</t>
    <phoneticPr fontId="1"/>
  </si>
  <si>
    <t>公営住宅管理</t>
  </si>
  <si>
    <t>水道料金システム</t>
  </si>
  <si>
    <t>内部情報系</t>
    <phoneticPr fontId="1"/>
  </si>
  <si>
    <t>財務会計</t>
  </si>
  <si>
    <t>人事給与</t>
  </si>
  <si>
    <t>パッケージ利用料</t>
    <rPh sb="5" eb="7">
      <t>リヨウ</t>
    </rPh>
    <rPh sb="7" eb="8">
      <t>リョウ</t>
    </rPh>
    <phoneticPr fontId="1"/>
  </si>
  <si>
    <t>　　・古平町</t>
    <rPh sb="3" eb="6">
      <t>フルビラチョウ</t>
    </rPh>
    <phoneticPr fontId="1"/>
  </si>
  <si>
    <t>　　・京極町</t>
    <rPh sb="3" eb="6">
      <t>キョウゴクチョウ</t>
    </rPh>
    <phoneticPr fontId="1"/>
  </si>
  <si>
    <t>学齢簿　（古平町）</t>
    <rPh sb="5" eb="8">
      <t>フルビラチョウ</t>
    </rPh>
    <phoneticPr fontId="1"/>
  </si>
  <si>
    <t>畜犬管理　（京極町）</t>
    <rPh sb="6" eb="9">
      <t>キョウゴクチョウ</t>
    </rPh>
    <phoneticPr fontId="1"/>
  </si>
  <si>
    <t>子ども子育て　（古平町）</t>
    <phoneticPr fontId="1"/>
  </si>
  <si>
    <t>健康管理　（古平町）</t>
    <phoneticPr fontId="1"/>
  </si>
  <si>
    <t>パッケージ利用料（オプション）</t>
    <rPh sb="5" eb="7">
      <t>リヨウ</t>
    </rPh>
    <rPh sb="7" eb="8">
      <t>リョウ</t>
    </rPh>
    <phoneticPr fontId="1"/>
  </si>
  <si>
    <t>市町村事務処理標準システム　連携</t>
    <rPh sb="0" eb="3">
      <t>シチョウソン</t>
    </rPh>
    <rPh sb="3" eb="5">
      <t>ジム</t>
    </rPh>
    <rPh sb="5" eb="7">
      <t>ショリ</t>
    </rPh>
    <rPh sb="7" eb="9">
      <t>ヒョウジュン</t>
    </rPh>
    <rPh sb="14" eb="16">
      <t>レンケイ</t>
    </rPh>
    <phoneticPr fontId="1"/>
  </si>
  <si>
    <t>概要調書含む</t>
    <phoneticPr fontId="1"/>
  </si>
  <si>
    <t>固定資産税</t>
    <phoneticPr fontId="1"/>
  </si>
  <si>
    <t>後志広域連合　連携</t>
    <rPh sb="0" eb="2">
      <t>シリベシ</t>
    </rPh>
    <rPh sb="2" eb="4">
      <t>コウイキ</t>
    </rPh>
    <rPh sb="4" eb="6">
      <t>レンゴウ</t>
    </rPh>
    <rPh sb="7" eb="9">
      <t>レンケイ</t>
    </rPh>
    <phoneticPr fontId="1"/>
  </si>
  <si>
    <t>介護保険</t>
    <phoneticPr fontId="1"/>
  </si>
  <si>
    <t>4ユーザー</t>
    <phoneticPr fontId="1"/>
  </si>
  <si>
    <t>重度心身障者医療</t>
    <rPh sb="0" eb="2">
      <t>ジュウド</t>
    </rPh>
    <rPh sb="2" eb="3">
      <t>シン</t>
    </rPh>
    <rPh sb="3" eb="6">
      <t>シンショウシャ</t>
    </rPh>
    <rPh sb="6" eb="8">
      <t>イリョウ</t>
    </rPh>
    <phoneticPr fontId="1"/>
  </si>
  <si>
    <t>乳幼児医療</t>
    <phoneticPr fontId="1"/>
  </si>
  <si>
    <t>ひとり親家庭等医療</t>
    <rPh sb="4" eb="6">
      <t>カテイ</t>
    </rPh>
    <rPh sb="6" eb="7">
      <t>トウ</t>
    </rPh>
    <phoneticPr fontId="1"/>
  </si>
  <si>
    <t>最低限の保守サポートを参考額として、記載すること。
また、保守サポートの内容については提案書に明記すること
保守運用開始までに、保守サポート内容をSLAにより締結し、開始する。</t>
    <rPh sb="29" eb="31">
      <t>ホシュ</t>
    </rPh>
    <rPh sb="36" eb="38">
      <t>ナイヨウ</t>
    </rPh>
    <phoneticPr fontId="1"/>
  </si>
  <si>
    <t>住基ネットＣＳ及び統合端末ソフトウェアサポート含む</t>
    <rPh sb="0" eb="2">
      <t>ジュウキ</t>
    </rPh>
    <rPh sb="7" eb="8">
      <t>オヨ</t>
    </rPh>
    <rPh sb="9" eb="11">
      <t>トウゴウ</t>
    </rPh>
    <rPh sb="11" eb="13">
      <t>タンマツ</t>
    </rPh>
    <rPh sb="23" eb="24">
      <t>フク</t>
    </rPh>
    <phoneticPr fontId="1"/>
  </si>
  <si>
    <t>国民健康保険　連携</t>
    <phoneticPr fontId="1"/>
  </si>
  <si>
    <t>税務系</t>
    <phoneticPr fontId="1"/>
  </si>
  <si>
    <t>税務系</t>
    <rPh sb="0" eb="2">
      <t>ゼイム</t>
    </rPh>
    <rPh sb="2" eb="3">
      <t>ケイ</t>
    </rPh>
    <phoneticPr fontId="1"/>
  </si>
  <si>
    <t>コンビニ収納　（京極町）</t>
    <rPh sb="4" eb="6">
      <t>シュウノウ</t>
    </rPh>
    <phoneticPr fontId="1"/>
  </si>
  <si>
    <t>パッケージ利用料・データセンター利用料・回線使用料等</t>
    <rPh sb="5" eb="7">
      <t>リヨウ</t>
    </rPh>
    <rPh sb="7" eb="8">
      <t>リョウ</t>
    </rPh>
    <rPh sb="16" eb="18">
      <t>リヨウ</t>
    </rPh>
    <rPh sb="18" eb="19">
      <t>リョウ</t>
    </rPh>
    <rPh sb="20" eb="22">
      <t>カイセン</t>
    </rPh>
    <rPh sb="22" eb="25">
      <t>シヨウリョウ</t>
    </rPh>
    <rPh sb="25" eb="26">
      <t>トウ</t>
    </rPh>
    <phoneticPr fontId="1"/>
  </si>
  <si>
    <t>データセンター</t>
    <phoneticPr fontId="1"/>
  </si>
  <si>
    <t>共同費用</t>
    <rPh sb="0" eb="2">
      <t>キョウドウ</t>
    </rPh>
    <rPh sb="2" eb="4">
      <t>ヒヨウ</t>
    </rPh>
    <phoneticPr fontId="1"/>
  </si>
  <si>
    <t>古平町回線利用料</t>
    <rPh sb="0" eb="3">
      <t>フルビラチョウ</t>
    </rPh>
    <rPh sb="3" eb="5">
      <t>カイセン</t>
    </rPh>
    <rPh sb="5" eb="7">
      <t>リヨウ</t>
    </rPh>
    <rPh sb="7" eb="8">
      <t>リョウ</t>
    </rPh>
    <phoneticPr fontId="1"/>
  </si>
  <si>
    <t>京極町回線利用料</t>
    <rPh sb="0" eb="2">
      <t>キョウゴク</t>
    </rPh>
    <rPh sb="2" eb="3">
      <t>チョウ</t>
    </rPh>
    <rPh sb="3" eb="5">
      <t>カイセン</t>
    </rPh>
    <rPh sb="5" eb="7">
      <t>リヨウ</t>
    </rPh>
    <rPh sb="7" eb="8">
      <t>リョウ</t>
    </rPh>
    <phoneticPr fontId="1"/>
  </si>
  <si>
    <t>サーバー</t>
    <phoneticPr fontId="1"/>
  </si>
  <si>
    <t>共同費用</t>
    <phoneticPr fontId="1"/>
  </si>
  <si>
    <t>古平町費用</t>
    <rPh sb="0" eb="3">
      <t>フルビラチョウ</t>
    </rPh>
    <rPh sb="3" eb="5">
      <t>ヒヨウ</t>
    </rPh>
    <phoneticPr fontId="1"/>
  </si>
  <si>
    <t>京極町費用</t>
    <rPh sb="0" eb="2">
      <t>キョウゴク</t>
    </rPh>
    <rPh sb="2" eb="3">
      <t>チョウ</t>
    </rPh>
    <rPh sb="3" eb="5">
      <t>ヒヨウ</t>
    </rPh>
    <phoneticPr fontId="1"/>
  </si>
  <si>
    <t>通信回線　</t>
    <rPh sb="0" eb="2">
      <t>ツウシン</t>
    </rPh>
    <rPh sb="2" eb="4">
      <t>カイセン</t>
    </rPh>
    <phoneticPr fontId="1"/>
  </si>
  <si>
    <t>既存ベンダ提供レイアウトデータを移行すること
未電算業務や他業務から作りこみを行う場合は提案書に明記すること</t>
    <phoneticPr fontId="1"/>
  </si>
  <si>
    <t>データセンターから各町村までを結ぶ専用回線</t>
    <rPh sb="15" eb="16">
      <t>ムス</t>
    </rPh>
    <rPh sb="17" eb="19">
      <t>センヨウ</t>
    </rPh>
    <rPh sb="19" eb="21">
      <t>カイセン</t>
    </rPh>
    <phoneticPr fontId="1"/>
  </si>
  <si>
    <t>データセンター利用料</t>
    <rPh sb="7" eb="10">
      <t>リヨウリョウ</t>
    </rPh>
    <phoneticPr fontId="1"/>
  </si>
  <si>
    <t>原則、サーバーについては共同利用する</t>
    <rPh sb="0" eb="2">
      <t>ゲンソク</t>
    </rPh>
    <rPh sb="12" eb="14">
      <t>キョウドウ</t>
    </rPh>
    <rPh sb="14" eb="16">
      <t>リヨウ</t>
    </rPh>
    <phoneticPr fontId="1"/>
  </si>
  <si>
    <t>2ユーザー　（システム専用端末１台でのみ運用）</t>
    <rPh sb="11" eb="13">
      <t>センヨウ</t>
    </rPh>
    <rPh sb="13" eb="15">
      <t>タンマツ</t>
    </rPh>
    <rPh sb="16" eb="17">
      <t>ダイ</t>
    </rPh>
    <rPh sb="20" eb="22">
      <t>ウンヨウ</t>
    </rPh>
    <phoneticPr fontId="1"/>
  </si>
  <si>
    <t>端末等については、参加団体ごとに調達の有無・数量が違うため、</t>
    <rPh sb="0" eb="2">
      <t>タンマツ</t>
    </rPh>
    <rPh sb="2" eb="3">
      <t>トウ</t>
    </rPh>
    <rPh sb="9" eb="11">
      <t>サンカ</t>
    </rPh>
    <rPh sb="11" eb="13">
      <t>ダンタイ</t>
    </rPh>
    <rPh sb="16" eb="18">
      <t>チョウタツ</t>
    </rPh>
    <rPh sb="19" eb="21">
      <t>ウム</t>
    </rPh>
    <rPh sb="22" eb="24">
      <t>スウリョウ</t>
    </rPh>
    <rPh sb="25" eb="26">
      <t>チガ</t>
    </rPh>
    <phoneticPr fontId="1"/>
  </si>
  <si>
    <t>別途導入することとする。ハードウェア要件については、</t>
    <rPh sb="0" eb="2">
      <t>ベット</t>
    </rPh>
    <rPh sb="2" eb="4">
      <t>ドウニュウ</t>
    </rPh>
    <rPh sb="18" eb="20">
      <t>ヨウケン</t>
    </rPh>
    <phoneticPr fontId="1"/>
  </si>
  <si>
    <t>別紙「業務機器類調達仕様書」のとおり。</t>
    <rPh sb="0" eb="2">
      <t>ベッシ</t>
    </rPh>
    <phoneticPr fontId="1"/>
  </si>
  <si>
    <t>数量</t>
    <rPh sb="0" eb="2">
      <t>スウリョウ</t>
    </rPh>
    <phoneticPr fontId="1"/>
  </si>
  <si>
    <t>単価</t>
    <rPh sb="0" eb="2">
      <t>タンカ</t>
    </rPh>
    <phoneticPr fontId="1"/>
  </si>
  <si>
    <t>　端末、プリンター、ハンディターミナル等</t>
    <rPh sb="1" eb="3">
      <t>タンマツ</t>
    </rPh>
    <rPh sb="19" eb="20">
      <t>トウ</t>
    </rPh>
    <phoneticPr fontId="1"/>
  </si>
  <si>
    <t>古平町</t>
    <rPh sb="0" eb="3">
      <t>フルビラチョウ</t>
    </rPh>
    <phoneticPr fontId="1"/>
  </si>
  <si>
    <t>京極町</t>
    <rPh sb="0" eb="2">
      <t>キョウゴク</t>
    </rPh>
    <rPh sb="2" eb="3">
      <t>チョウ</t>
    </rPh>
    <phoneticPr fontId="1"/>
  </si>
  <si>
    <t>　住基ネットＣＳ共同運用について</t>
    <rPh sb="1" eb="3">
      <t>ジュウキ</t>
    </rPh>
    <rPh sb="8" eb="10">
      <t>キョウドウ</t>
    </rPh>
    <rPh sb="10" eb="12">
      <t>ウンヨウ</t>
    </rPh>
    <phoneticPr fontId="1"/>
  </si>
  <si>
    <t>　 サービスの終了時のデータ抽出費用</t>
    <rPh sb="7" eb="10">
      <t>シュウ_x0000__x0007__x0003__x0007_</t>
    </rPh>
    <rPh sb="14" eb="16">
      <t>_x000E__x0002__x000D__x0010__x0002__x0000_</t>
    </rPh>
    <rPh sb="16" eb="18">
      <t/>
    </rPh>
    <phoneticPr fontId="1"/>
  </si>
  <si>
    <t>○参考費用見積明細書（サービス終了時）</t>
    <rPh sb="1" eb="3">
      <t>サンコウ</t>
    </rPh>
    <rPh sb="3" eb="5">
      <t>ヒヨウ</t>
    </rPh>
    <rPh sb="5" eb="7">
      <t>ミツ</t>
    </rPh>
    <rPh sb="7" eb="9">
      <t>メイサイ</t>
    </rPh>
    <rPh sb="9" eb="10">
      <t>ショ</t>
    </rPh>
    <rPh sb="15" eb="18">
      <t>シュウリョウジ</t>
    </rPh>
    <phoneticPr fontId="1"/>
  </si>
  <si>
    <t>回線に係る下記以外の費用</t>
    <rPh sb="0" eb="2">
      <t>カイセン</t>
    </rPh>
    <rPh sb="3" eb="4">
      <t>カカ</t>
    </rPh>
    <rPh sb="5" eb="7">
      <t>カキ</t>
    </rPh>
    <rPh sb="7" eb="9">
      <t>イガイ</t>
    </rPh>
    <rPh sb="10" eb="12">
      <t>ヒヨウ</t>
    </rPh>
    <phoneticPr fontId="1"/>
  </si>
  <si>
    <t>メイン回線をHotNet イーサネット通信網サービスL2L とし、サブ回線をNTT フレッツ光　VPNワイドとする既設回線を継続利用する回線費用</t>
    <rPh sb="46" eb="47">
      <t>ヒカリ</t>
    </rPh>
    <rPh sb="68" eb="70">
      <t>カイセン</t>
    </rPh>
    <rPh sb="70" eb="72">
      <t>ヒヨウ</t>
    </rPh>
    <phoneticPr fontId="1"/>
  </si>
  <si>
    <t>メイン回線をHotNet イーサネット通信網サービスL2L とし、サブ回線をNTT フレッツ光　VPNワイドとする既設回線を継続利用する回線費用</t>
    <rPh sb="46" eb="47">
      <t>ヒカリ</t>
    </rPh>
    <phoneticPr fontId="1"/>
  </si>
  <si>
    <t>（ユーザー数は同時接続数を示すもので、総数は各団体の職員数を想定する）</t>
    <rPh sb="5" eb="6">
      <t>スウ</t>
    </rPh>
    <rPh sb="7" eb="9">
      <t>ドウジ</t>
    </rPh>
    <rPh sb="9" eb="11">
      <t>セツゾク</t>
    </rPh>
    <rPh sb="11" eb="12">
      <t>スウ</t>
    </rPh>
    <rPh sb="13" eb="14">
      <t>シメ</t>
    </rPh>
    <rPh sb="19" eb="21">
      <t>ソウスウ</t>
    </rPh>
    <rPh sb="22" eb="23">
      <t>カク</t>
    </rPh>
    <rPh sb="23" eb="25">
      <t>ダンタイ</t>
    </rPh>
    <rPh sb="26" eb="29">
      <t>ショクインスウ</t>
    </rPh>
    <rPh sb="30" eb="32">
      <t>ソウテイ</t>
    </rPh>
    <phoneticPr fontId="1"/>
  </si>
  <si>
    <t>○提案価格見積明細書（ファシリティ）</t>
    <rPh sb="3" eb="5">
      <t>カカク</t>
    </rPh>
    <rPh sb="5" eb="7">
      <t>ミツ</t>
    </rPh>
    <rPh sb="7" eb="9">
      <t>メイサイ</t>
    </rPh>
    <rPh sb="9" eb="10">
      <t>ショ</t>
    </rPh>
    <phoneticPr fontId="1"/>
  </si>
  <si>
    <t>○提案価格見積書</t>
    <rPh sb="3" eb="5">
      <t>カカク</t>
    </rPh>
    <phoneticPr fontId="1"/>
  </si>
  <si>
    <t>○提案価格見積明細書</t>
    <rPh sb="3" eb="5">
      <t>カカク</t>
    </rPh>
    <rPh sb="5" eb="7">
      <t>ミツ</t>
    </rPh>
    <rPh sb="7" eb="9">
      <t>メイサイ</t>
    </rPh>
    <rPh sb="9" eb="10">
      <t>ショ</t>
    </rPh>
    <phoneticPr fontId="1"/>
  </si>
  <si>
    <t>○提案価格見積明細書（パッケージ）</t>
    <rPh sb="7" eb="9">
      <t>メイサイ</t>
    </rPh>
    <rPh sb="9" eb="10">
      <t>ショ</t>
    </rPh>
    <phoneticPr fontId="1"/>
  </si>
  <si>
    <t>○提案価格見積明細書（パッケージ　オプション）</t>
    <rPh sb="7" eb="9">
      <t>メイサイ</t>
    </rPh>
    <rPh sb="9" eb="10">
      <t>ショ</t>
    </rPh>
    <phoneticPr fontId="1"/>
  </si>
  <si>
    <t>○参考価格見積明細書（端末等）</t>
    <rPh sb="1" eb="3">
      <t>サンコウ</t>
    </rPh>
    <rPh sb="3" eb="5">
      <t>カカク</t>
    </rPh>
    <rPh sb="5" eb="7">
      <t>ミツ</t>
    </rPh>
    <rPh sb="7" eb="9">
      <t>メイサイ</t>
    </rPh>
    <rPh sb="9" eb="10">
      <t>ショ</t>
    </rPh>
    <rPh sb="11" eb="13">
      <t>タンマツ</t>
    </rPh>
    <rPh sb="13" eb="14">
      <t>トウ</t>
    </rPh>
    <phoneticPr fontId="1"/>
  </si>
  <si>
    <t>　業務用デスクトップパソコン</t>
    <rPh sb="1" eb="4">
      <t>ギョウムヨウ</t>
    </rPh>
    <phoneticPr fontId="1"/>
  </si>
  <si>
    <t>　業務用ノートパソコン</t>
    <phoneticPr fontId="1"/>
  </si>
  <si>
    <t>　高速業務プリンター</t>
    <rPh sb="1" eb="3">
      <t>コウソク</t>
    </rPh>
    <rPh sb="3" eb="5">
      <t>ギョウム</t>
    </rPh>
    <phoneticPr fontId="1"/>
  </si>
  <si>
    <t>　業務プリンター</t>
    <rPh sb="1" eb="3">
      <t>ギョウム</t>
    </rPh>
    <phoneticPr fontId="1"/>
  </si>
  <si>
    <t>　印影スキャナ、バーコードリーダ</t>
    <rPh sb="1" eb="3">
      <t>インエイインエイ</t>
    </rPh>
    <phoneticPr fontId="1"/>
  </si>
  <si>
    <t>　中間サーバ接続端末</t>
    <rPh sb="1" eb="3">
      <t>チュウカン</t>
    </rPh>
    <rPh sb="6" eb="8">
      <t>セツゾク</t>
    </rPh>
    <rPh sb="8" eb="10">
      <t>タンマツ</t>
    </rPh>
    <phoneticPr fontId="1"/>
  </si>
  <si>
    <t>　上下水道システム管理端末等機器</t>
    <rPh sb="1" eb="3">
      <t>ジョウゲ</t>
    </rPh>
    <rPh sb="3" eb="5">
      <t>スイドウ</t>
    </rPh>
    <rPh sb="9" eb="11">
      <t>カンリ</t>
    </rPh>
    <rPh sb="11" eb="14">
      <t>タンマツナド</t>
    </rPh>
    <rPh sb="14" eb="16">
      <t>キキ</t>
    </rPh>
    <phoneticPr fontId="1"/>
  </si>
  <si>
    <t>　検針用ハンディターミナル</t>
    <rPh sb="1" eb="3">
      <t>ケンシン</t>
    </rPh>
    <rPh sb="3" eb="4">
      <t>ヨウ</t>
    </rPh>
    <phoneticPr fontId="1"/>
  </si>
  <si>
    <t>　　　２　台　（首長部局、教育委員会部局）</t>
    <rPh sb="5" eb="6">
      <t>ダイ</t>
    </rPh>
    <rPh sb="8" eb="10">
      <t>シュチョウ</t>
    </rPh>
    <rPh sb="10" eb="12">
      <t>ブキョク</t>
    </rPh>
    <rPh sb="13" eb="15">
      <t>キョウイク</t>
    </rPh>
    <rPh sb="15" eb="17">
      <t>イイン</t>
    </rPh>
    <rPh sb="17" eb="18">
      <t>カイ</t>
    </rPh>
    <rPh sb="18" eb="20">
      <t>ブキョク</t>
    </rPh>
    <phoneticPr fontId="1"/>
  </si>
  <si>
    <t>　　　１　台</t>
    <rPh sb="5" eb="6">
      <t>ダイ</t>
    </rPh>
    <phoneticPr fontId="1"/>
  </si>
  <si>
    <t>　スキャナ　１台、　　バーコードリーダー　　４台</t>
    <rPh sb="7" eb="8">
      <t>ダイ</t>
    </rPh>
    <rPh sb="23" eb="24">
      <t>ダイ</t>
    </rPh>
    <phoneticPr fontId="1"/>
  </si>
  <si>
    <t>　その他</t>
    <rPh sb="3" eb="4">
      <t>ホカ</t>
    </rPh>
    <phoneticPr fontId="1"/>
  </si>
  <si>
    <t>　　</t>
    <phoneticPr fontId="1"/>
  </si>
  <si>
    <t>　その他、提案するものがあれば記載すること</t>
    <rPh sb="3" eb="4">
      <t>ホカ</t>
    </rPh>
    <rPh sb="5" eb="7">
      <t>テイアン</t>
    </rPh>
    <rPh sb="15" eb="17">
      <t>キサイ</t>
    </rPh>
    <phoneticPr fontId="1"/>
  </si>
  <si>
    <t>　　１１　台</t>
    <rPh sb="5" eb="6">
      <t>ダイ</t>
    </rPh>
    <phoneticPr fontId="1"/>
  </si>
  <si>
    <t>　　　２　台</t>
    <rPh sb="5" eb="6">
      <t>ダイ</t>
    </rPh>
    <phoneticPr fontId="1"/>
  </si>
  <si>
    <t>　　　０　台</t>
    <rPh sb="5" eb="6">
      <t>ダイ</t>
    </rPh>
    <phoneticPr fontId="1"/>
  </si>
  <si>
    <t>一式</t>
    <rPh sb="0" eb="2">
      <t>イッシキ</t>
    </rPh>
    <phoneticPr fontId="1"/>
  </si>
  <si>
    <t>　　　４　台</t>
    <rPh sb="5" eb="6">
      <t>ダイ</t>
    </rPh>
    <phoneticPr fontId="1"/>
  </si>
  <si>
    <t>　　１８　台</t>
    <rPh sb="5" eb="6">
      <t>ダイ</t>
    </rPh>
    <phoneticPr fontId="1"/>
  </si>
  <si>
    <t>　住基ネットＣＳの共同運用の可否について選択すること</t>
    <rPh sb="9" eb="11">
      <t>キョウドウ</t>
    </rPh>
    <rPh sb="11" eb="13">
      <t>ウンヨウ</t>
    </rPh>
    <rPh sb="14" eb="16">
      <t>カヒ</t>
    </rPh>
    <rPh sb="20" eb="22">
      <t>センタク</t>
    </rPh>
    <phoneticPr fontId="1"/>
  </si>
  <si>
    <t>ｓ</t>
    <phoneticPr fontId="1"/>
  </si>
  <si>
    <t>　　　３　台　既存品を流用可能な場合は流用も可
　　　　　　　（キャノン プレア　GT-31）</t>
    <rPh sb="5" eb="6">
      <t>ダイ</t>
    </rPh>
    <rPh sb="7" eb="9">
      <t>キソン</t>
    </rPh>
    <rPh sb="9" eb="10">
      <t>ヒン</t>
    </rPh>
    <rPh sb="11" eb="13">
      <t>リュウヨウ</t>
    </rPh>
    <rPh sb="13" eb="15">
      <t>カノウ</t>
    </rPh>
    <rPh sb="16" eb="18">
      <t>バアイ</t>
    </rPh>
    <rPh sb="19" eb="21">
      <t>リュウヨウ</t>
    </rPh>
    <rPh sb="22" eb="23">
      <t>カ</t>
    </rPh>
    <phoneticPr fontId="1"/>
  </si>
  <si>
    <t>　　２１　台　</t>
    <rPh sb="5" eb="6">
      <t>ダイ</t>
    </rPh>
    <phoneticPr fontId="1"/>
  </si>
  <si>
    <t>　　　０　台　　</t>
    <rPh sb="5" eb="6">
      <t>ダイ</t>
    </rPh>
    <phoneticPr fontId="1"/>
  </si>
  <si>
    <t>古平町・京極町　自治体クラウド導入事業</t>
    <phoneticPr fontId="1"/>
  </si>
  <si>
    <t>提案価格見積書</t>
    <phoneticPr fontId="1"/>
  </si>
  <si>
    <t>商号又は名称　：</t>
    <rPh sb="0" eb="2">
      <t>ショウゴウ</t>
    </rPh>
    <rPh sb="2" eb="3">
      <t>マタ</t>
    </rPh>
    <rPh sb="4" eb="6">
      <t>メイショウ</t>
    </rPh>
    <phoneticPr fontId="1"/>
  </si>
  <si>
    <t>代表者氏名　　：</t>
    <rPh sb="0" eb="3">
      <t>ダイヒョウシャ</t>
    </rPh>
    <rPh sb="3" eb="5">
      <t>シメイ</t>
    </rPh>
    <phoneticPr fontId="1"/>
  </si>
  <si>
    <t>「サービス要件定義書　14. サービスの終了時の業務について」</t>
    <rPh sb="5" eb="7">
      <t>ヨウケン</t>
    </rPh>
    <rPh sb="7" eb="10">
      <t>テイギショ</t>
    </rPh>
    <phoneticPr fontId="1"/>
  </si>
  <si>
    <t>　を参照</t>
    <phoneticPr fontId="1"/>
  </si>
  <si>
    <t>古平町　　50ユーザー　、　京極町　　50ユーザー　</t>
    <rPh sb="0" eb="2">
      <t>フルビラ</t>
    </rPh>
    <rPh sb="2" eb="3">
      <t>チョウ</t>
    </rPh>
    <rPh sb="14" eb="17">
      <t>キョウゴクチョウ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</si>
</sst>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Red]\(0\)"/>
  </numFmts>
  <fonts count="7">
    <font>
      <sz val="11"/>
      <color theme="1"/>
      <name val="Yu Gothic"/>
      <family val="2"/>
      <scheme val="minor"/>
    </font>
    <font>
      <sz val="6"/>
      <name val="Yu Gothic"/>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14"/>
      <color theme="1"/>
      <name val="ＭＳ 明朝"/>
      <family val="1"/>
      <charset val="128"/>
    </font>
    <font>
      <sz val="16"/>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96">
    <xf numFmtId="0" fontId="0" fillId="0" borderId="0" xfId="0"/>
    <xf numFmtId="0" fontId="0" fillId="2" borderId="1" xfId="0"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5" fontId="0" fillId="2" borderId="1" xfId="0" applyNumberFormat="1" applyFill="1" applyBorder="1" applyAlignment="1">
      <alignment horizontal="center" vertical="center"/>
    </xf>
    <xf numFmtId="5" fontId="0" fillId="0" borderId="0" xfId="0" applyNumberFormat="1" applyAlignment="1">
      <alignment vertical="center"/>
    </xf>
    <xf numFmtId="0" fontId="0" fillId="5" borderId="0" xfId="0" applyFill="1" applyAlignment="1">
      <alignment vertical="center"/>
    </xf>
    <xf numFmtId="0" fontId="0" fillId="2" borderId="4" xfId="0" applyFill="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2" fillId="0" borderId="3" xfId="0" applyFont="1" applyBorder="1" applyAlignment="1">
      <alignment horizontal="left" vertical="center"/>
    </xf>
    <xf numFmtId="5" fontId="2" fillId="0" borderId="1" xfId="0" applyNumberFormat="1"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left" vertical="center"/>
    </xf>
    <xf numFmtId="5" fontId="2" fillId="5" borderId="1" xfId="0" applyNumberFormat="1" applyFont="1" applyFill="1" applyBorder="1" applyAlignment="1">
      <alignment vertical="center"/>
    </xf>
    <xf numFmtId="5" fontId="2" fillId="0" borderId="1" xfId="0" applyNumberFormat="1" applyFont="1" applyFill="1" applyBorder="1"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0" xfId="0" applyFont="1" applyAlignment="1">
      <alignment vertical="center"/>
    </xf>
    <xf numFmtId="0" fontId="2" fillId="0" borderId="2" xfId="0" applyFont="1" applyBorder="1" applyAlignment="1">
      <alignment horizontal="left" vertical="center"/>
    </xf>
    <xf numFmtId="0" fontId="2" fillId="0" borderId="11" xfId="0" applyFont="1" applyBorder="1" applyAlignment="1">
      <alignment vertical="center"/>
    </xf>
    <xf numFmtId="0" fontId="3" fillId="0" borderId="1" xfId="0" applyFont="1" applyBorder="1"/>
    <xf numFmtId="0" fontId="2" fillId="0" borderId="0" xfId="0" applyFont="1"/>
    <xf numFmtId="0" fontId="2" fillId="0" borderId="0" xfId="0" applyFont="1" applyAlignment="1">
      <alignment horizontal="center" vertical="center"/>
    </xf>
    <xf numFmtId="5" fontId="2" fillId="0" borderId="0" xfId="0" applyNumberFormat="1" applyFont="1" applyAlignment="1">
      <alignment vertical="center"/>
    </xf>
    <xf numFmtId="0" fontId="4" fillId="0" borderId="1" xfId="0" applyFont="1" applyBorder="1"/>
    <xf numFmtId="0" fontId="2" fillId="5" borderId="0" xfId="0" applyFont="1" applyFill="1" applyAlignment="1">
      <alignment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5" fontId="2" fillId="2" borderId="1" xfId="0" applyNumberFormat="1" applyFont="1" applyFill="1" applyBorder="1" applyAlignment="1">
      <alignment horizontal="center" vertical="center"/>
    </xf>
    <xf numFmtId="5" fontId="2" fillId="3" borderId="1" xfId="0" applyNumberFormat="1" applyFont="1" applyFill="1" applyBorder="1" applyAlignment="1">
      <alignment vertical="center"/>
    </xf>
    <xf numFmtId="0" fontId="2" fillId="3" borderId="1" xfId="0" applyFont="1" applyFill="1" applyBorder="1"/>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4" borderId="1" xfId="0" applyFont="1" applyFill="1" applyBorder="1" applyAlignment="1">
      <alignment horizontal="center" vertical="center"/>
    </xf>
    <xf numFmtId="5" fontId="2" fillId="4" borderId="1" xfId="0" applyNumberFormat="1" applyFont="1" applyFill="1" applyBorder="1" applyAlignment="1">
      <alignment vertical="center"/>
    </xf>
    <xf numFmtId="0" fontId="2" fillId="4" borderId="1" xfId="0" applyFont="1" applyFill="1" applyBorder="1"/>
    <xf numFmtId="0" fontId="2" fillId="2" borderId="4" xfId="0" applyFont="1" applyFill="1" applyBorder="1" applyAlignment="1">
      <alignment horizontal="center" vertical="center"/>
    </xf>
    <xf numFmtId="0" fontId="3" fillId="0" borderId="1" xfId="0" applyFont="1" applyBorder="1" applyAlignment="1">
      <alignment wrapText="1"/>
    </xf>
    <xf numFmtId="0" fontId="2" fillId="0" borderId="12" xfId="0" applyFont="1" applyBorder="1"/>
    <xf numFmtId="0" fontId="2" fillId="0" borderId="13" xfId="0" applyFont="1" applyBorder="1" applyAlignment="1">
      <alignment wrapText="1"/>
    </xf>
    <xf numFmtId="0" fontId="2" fillId="0" borderId="11" xfId="0" applyFont="1" applyBorder="1"/>
    <xf numFmtId="0" fontId="2" fillId="0" borderId="12" xfId="0" applyFont="1" applyBorder="1" applyAlignment="1">
      <alignment horizontal="left" vertical="center"/>
    </xf>
    <xf numFmtId="5" fontId="2" fillId="0" borderId="12" xfId="0" applyNumberFormat="1" applyFont="1" applyBorder="1" applyAlignment="1">
      <alignment vertical="center"/>
    </xf>
    <xf numFmtId="5" fontId="2" fillId="0" borderId="11" xfId="0" applyNumberFormat="1" applyFont="1" applyFill="1" applyBorder="1" applyAlignment="1">
      <alignment vertical="center"/>
    </xf>
    <xf numFmtId="0" fontId="2" fillId="0" borderId="13" xfId="0" applyFont="1" applyBorder="1" applyAlignment="1">
      <alignment horizontal="left" vertical="center"/>
    </xf>
    <xf numFmtId="5" fontId="2" fillId="0" borderId="13" xfId="0" applyNumberFormat="1" applyFont="1" applyFill="1" applyBorder="1" applyAlignment="1">
      <alignment vertical="center"/>
    </xf>
    <xf numFmtId="5" fontId="2" fillId="0" borderId="9" xfId="0" applyNumberFormat="1" applyFont="1" applyFill="1" applyBorder="1" applyAlignment="1">
      <alignment vertical="center"/>
    </xf>
    <xf numFmtId="5" fontId="2" fillId="0" borderId="14" xfId="0" applyNumberFormat="1" applyFont="1" applyBorder="1" applyAlignment="1">
      <alignment vertical="center"/>
    </xf>
    <xf numFmtId="5" fontId="2" fillId="0" borderId="0" xfId="0" applyNumberFormat="1" applyFont="1" applyFill="1" applyBorder="1" applyAlignment="1">
      <alignment vertical="center"/>
    </xf>
    <xf numFmtId="5" fontId="2" fillId="0" borderId="15" xfId="0" applyNumberFormat="1" applyFont="1" applyFill="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176" fontId="2" fillId="0" borderId="1" xfId="0" applyNumberFormat="1" applyFont="1" applyFill="1" applyBorder="1" applyAlignment="1">
      <alignment vertical="center"/>
    </xf>
    <xf numFmtId="0" fontId="2" fillId="0" borderId="11" xfId="0" applyFont="1" applyBorder="1" applyAlignment="1">
      <alignment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2" borderId="4"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wrapText="1"/>
    </xf>
    <xf numFmtId="0" fontId="2" fillId="0" borderId="0" xfId="0" applyFont="1" applyBorder="1" applyAlignment="1">
      <alignment vertical="center" wrapText="1"/>
    </xf>
    <xf numFmtId="0" fontId="2" fillId="0" borderId="12"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center" wrapText="1"/>
    </xf>
    <xf numFmtId="176" fontId="2" fillId="0" borderId="1" xfId="0" applyNumberFormat="1" applyFont="1" applyFill="1" applyBorder="1" applyAlignment="1">
      <alignment horizontal="right" vertical="center"/>
    </xf>
    <xf numFmtId="0" fontId="2" fillId="5" borderId="1" xfId="0" applyFont="1" applyFill="1" applyBorder="1" applyAlignment="1">
      <alignment vertical="center" wrapText="1"/>
    </xf>
    <xf numFmtId="0" fontId="2" fillId="5" borderId="1" xfId="0" applyFont="1" applyFill="1" applyBorder="1" applyAlignment="1">
      <alignment vertical="center"/>
    </xf>
    <xf numFmtId="0" fontId="2" fillId="5" borderId="0" xfId="0" applyFont="1" applyFill="1"/>
    <xf numFmtId="0" fontId="6" fillId="0" borderId="0" xfId="0" applyFont="1" applyAlignment="1">
      <alignment horizontal="center" vertical="center"/>
    </xf>
    <xf numFmtId="0" fontId="5" fillId="0" borderId="0" xfId="0" applyFont="1" applyAlignment="1">
      <alignment horizont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0" borderId="2" xfId="0" applyFont="1" applyBorder="1" applyAlignment="1">
      <alignment horizontal="left" vertical="center" wrapTex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L23"/>
  <sheetViews>
    <sheetView zoomScaleNormal="100" workbookViewId="0">
      <selection activeCell="O12" sqref="O12"/>
    </sheetView>
  </sheetViews>
  <sheetFormatPr defaultRowHeight="18.75"/>
  <sheetData>
    <row r="7" spans="3:11">
      <c r="C7" s="74" t="s">
        <v>151</v>
      </c>
      <c r="D7" s="74"/>
      <c r="E7" s="74"/>
      <c r="F7" s="74"/>
      <c r="G7" s="74"/>
      <c r="H7" s="74"/>
      <c r="I7" s="74"/>
      <c r="J7" s="74"/>
      <c r="K7" s="74"/>
    </row>
    <row r="8" spans="3:11">
      <c r="C8" s="74"/>
      <c r="D8" s="74"/>
      <c r="E8" s="74"/>
      <c r="F8" s="74"/>
      <c r="G8" s="74"/>
      <c r="H8" s="74"/>
      <c r="I8" s="74"/>
      <c r="J8" s="74"/>
      <c r="K8" s="74"/>
    </row>
    <row r="9" spans="3:11">
      <c r="C9" s="74" t="s">
        <v>152</v>
      </c>
      <c r="D9" s="74"/>
      <c r="E9" s="74"/>
      <c r="F9" s="74"/>
      <c r="G9" s="74"/>
      <c r="H9" s="74"/>
      <c r="I9" s="74"/>
      <c r="J9" s="74"/>
      <c r="K9" s="74"/>
    </row>
    <row r="10" spans="3:11">
      <c r="C10" s="74"/>
      <c r="D10" s="74"/>
      <c r="E10" s="74"/>
      <c r="F10" s="74"/>
      <c r="G10" s="74"/>
      <c r="H10" s="74"/>
      <c r="I10" s="74"/>
      <c r="J10" s="74"/>
      <c r="K10" s="74"/>
    </row>
    <row r="20" spans="3:12">
      <c r="C20" s="75" t="s">
        <v>153</v>
      </c>
      <c r="D20" s="75"/>
      <c r="E20" s="75"/>
      <c r="F20" s="75"/>
      <c r="G20" s="75"/>
      <c r="H20" s="75"/>
      <c r="I20" s="75"/>
      <c r="J20" s="75"/>
      <c r="K20" s="75"/>
      <c r="L20" s="75"/>
    </row>
    <row r="21" spans="3:12">
      <c r="C21" s="75"/>
      <c r="D21" s="75"/>
      <c r="E21" s="75"/>
      <c r="F21" s="75"/>
      <c r="G21" s="75"/>
      <c r="H21" s="75"/>
      <c r="I21" s="75"/>
      <c r="J21" s="75"/>
      <c r="K21" s="75"/>
      <c r="L21" s="75"/>
    </row>
    <row r="22" spans="3:12">
      <c r="C22" s="75" t="s">
        <v>154</v>
      </c>
      <c r="D22" s="75"/>
      <c r="E22" s="75"/>
      <c r="F22" s="75"/>
      <c r="G22" s="75"/>
      <c r="H22" s="75"/>
      <c r="I22" s="75"/>
      <c r="J22" s="75"/>
      <c r="K22" s="75"/>
      <c r="L22" s="75"/>
    </row>
    <row r="23" spans="3:12">
      <c r="C23" s="75"/>
      <c r="D23" s="75"/>
      <c r="E23" s="75"/>
      <c r="F23" s="75"/>
      <c r="G23" s="75"/>
      <c r="H23" s="75"/>
      <c r="I23" s="75"/>
      <c r="J23" s="75"/>
      <c r="K23" s="75"/>
      <c r="L23" s="75"/>
    </row>
  </sheetData>
  <mergeCells count="6">
    <mergeCell ref="C7:K8"/>
    <mergeCell ref="C9:K10"/>
    <mergeCell ref="C20:E21"/>
    <mergeCell ref="F20:L21"/>
    <mergeCell ref="C22:E23"/>
    <mergeCell ref="F22:L23"/>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70" zoomScaleNormal="70" workbookViewId="0">
      <selection activeCell="D35" sqref="D35"/>
    </sheetView>
  </sheetViews>
  <sheetFormatPr defaultColWidth="3.875" defaultRowHeight="18.75"/>
  <cols>
    <col min="2" max="2" width="5.25" bestFit="1" customWidth="1"/>
    <col min="3" max="3" width="4.25" customWidth="1"/>
    <col min="4" max="4" width="42" bestFit="1" customWidth="1"/>
    <col min="5" max="5" width="3.5" style="3" bestFit="1" customWidth="1"/>
    <col min="6" max="6" width="5.25" style="3" customWidth="1"/>
    <col min="7" max="8" width="31.75" customWidth="1"/>
    <col min="9" max="9" width="68.75" bestFit="1" customWidth="1"/>
  </cols>
  <sheetData>
    <row r="1" spans="1:9">
      <c r="A1" s="24" t="s">
        <v>121</v>
      </c>
      <c r="B1" s="24"/>
      <c r="C1" s="24"/>
      <c r="D1" s="24"/>
      <c r="E1" s="25"/>
      <c r="F1" s="25"/>
      <c r="G1" s="24"/>
      <c r="H1" s="24"/>
      <c r="I1" s="24"/>
    </row>
    <row r="2" spans="1:9">
      <c r="A2" s="24"/>
      <c r="B2" s="24" t="s">
        <v>34</v>
      </c>
      <c r="C2" s="24"/>
      <c r="D2" s="24"/>
      <c r="E2" s="25"/>
      <c r="F2" s="25"/>
      <c r="G2" s="24"/>
      <c r="H2" s="24"/>
      <c r="I2" s="24"/>
    </row>
    <row r="3" spans="1:9">
      <c r="A3" s="24"/>
      <c r="B3" s="29" t="s">
        <v>0</v>
      </c>
      <c r="C3" s="78" t="s">
        <v>1</v>
      </c>
      <c r="D3" s="79"/>
      <c r="E3" s="78" t="s">
        <v>10</v>
      </c>
      <c r="F3" s="79"/>
      <c r="G3" s="29" t="s">
        <v>20</v>
      </c>
      <c r="H3" s="29" t="s">
        <v>21</v>
      </c>
      <c r="I3" s="29" t="s">
        <v>12</v>
      </c>
    </row>
    <row r="4" spans="1:9">
      <c r="A4" s="24"/>
      <c r="B4" s="9">
        <v>1</v>
      </c>
      <c r="C4" s="80" t="s">
        <v>2</v>
      </c>
      <c r="D4" s="81"/>
      <c r="E4" s="9"/>
      <c r="F4" s="9"/>
      <c r="G4" s="32">
        <f>SUM(G5:G9)</f>
        <v>0</v>
      </c>
      <c r="H4" s="32">
        <f>SUM(H5:H9)</f>
        <v>0</v>
      </c>
      <c r="I4" s="33"/>
    </row>
    <row r="5" spans="1:9">
      <c r="A5" s="24"/>
      <c r="B5" s="9">
        <f>B4+1</f>
        <v>2</v>
      </c>
      <c r="C5" s="15"/>
      <c r="D5" s="15" t="s">
        <v>3</v>
      </c>
      <c r="E5" s="9">
        <v>1</v>
      </c>
      <c r="F5" s="9" t="s">
        <v>17</v>
      </c>
      <c r="G5" s="11">
        <f>提案価格見積明細書!H6+提案価格見積明細書!H7+提案価格見積明細書!H8</f>
        <v>0</v>
      </c>
      <c r="H5" s="11">
        <f>提案価格見積明細書!H6+提案価格見積明細書!H8</f>
        <v>0</v>
      </c>
      <c r="I5" s="8"/>
    </row>
    <row r="6" spans="1:9" ht="30.75">
      <c r="A6" s="24"/>
      <c r="B6" s="9">
        <f t="shared" ref="B6:B15" si="0">B5+1</f>
        <v>3</v>
      </c>
      <c r="C6" s="15"/>
      <c r="D6" s="15" t="s">
        <v>22</v>
      </c>
      <c r="E6" s="9">
        <v>1</v>
      </c>
      <c r="F6" s="9" t="s">
        <v>17</v>
      </c>
      <c r="G6" s="11">
        <f>提案価格見積明細書!H10+提案価格見積明細書!H11</f>
        <v>0</v>
      </c>
      <c r="H6" s="11">
        <f>提案価格見積明細書!H10+提案価格見積明細書!H12</f>
        <v>0</v>
      </c>
      <c r="I6" s="18" t="s">
        <v>33</v>
      </c>
    </row>
    <row r="7" spans="1:9">
      <c r="A7" s="24"/>
      <c r="B7" s="9">
        <f t="shared" si="0"/>
        <v>4</v>
      </c>
      <c r="C7" s="15"/>
      <c r="D7" s="15" t="s">
        <v>4</v>
      </c>
      <c r="E7" s="9">
        <v>1</v>
      </c>
      <c r="F7" s="9" t="s">
        <v>17</v>
      </c>
      <c r="G7" s="11">
        <f>提案価格見積明細書!H14+提案価格見積明細書!H15</f>
        <v>0</v>
      </c>
      <c r="H7" s="11">
        <f>提案価格見積明細書!H14+提案価格見積明細書!H16</f>
        <v>0</v>
      </c>
      <c r="I7" s="8"/>
    </row>
    <row r="8" spans="1:9">
      <c r="A8" s="24"/>
      <c r="B8" s="9">
        <f t="shared" si="0"/>
        <v>5</v>
      </c>
      <c r="C8" s="15"/>
      <c r="D8" s="15" t="s">
        <v>5</v>
      </c>
      <c r="E8" s="9">
        <v>1</v>
      </c>
      <c r="F8" s="9" t="s">
        <v>17</v>
      </c>
      <c r="G8" s="11">
        <f>提案価格見積明細書!H18</f>
        <v>0</v>
      </c>
      <c r="H8" s="11">
        <f>提案価格見積明細書!H19</f>
        <v>0</v>
      </c>
      <c r="I8" s="8"/>
    </row>
    <row r="9" spans="1:9">
      <c r="A9" s="24"/>
      <c r="B9" s="9">
        <f t="shared" si="0"/>
        <v>6</v>
      </c>
      <c r="C9" s="15"/>
      <c r="D9" s="15" t="s">
        <v>6</v>
      </c>
      <c r="E9" s="9">
        <v>1</v>
      </c>
      <c r="F9" s="9" t="s">
        <v>17</v>
      </c>
      <c r="G9" s="11">
        <f>提案価格見積明細書!H21</f>
        <v>0</v>
      </c>
      <c r="H9" s="11">
        <f>提案価格見積明細書!H22</f>
        <v>0</v>
      </c>
      <c r="I9" s="8"/>
    </row>
    <row r="10" spans="1:9">
      <c r="A10" s="24"/>
      <c r="B10" s="9">
        <f t="shared" si="0"/>
        <v>7</v>
      </c>
      <c r="C10" s="82" t="s">
        <v>7</v>
      </c>
      <c r="D10" s="83"/>
      <c r="E10" s="9">
        <v>60</v>
      </c>
      <c r="F10" s="9" t="s">
        <v>16</v>
      </c>
      <c r="G10" s="32">
        <f>SUM(G13:G15)</f>
        <v>0</v>
      </c>
      <c r="H10" s="32">
        <f>SUM(H13:H15)</f>
        <v>0</v>
      </c>
      <c r="I10" s="33" t="s">
        <v>31</v>
      </c>
    </row>
    <row r="11" spans="1:9">
      <c r="A11" s="24"/>
      <c r="B11" s="9">
        <f t="shared" si="0"/>
        <v>8</v>
      </c>
      <c r="C11" s="84"/>
      <c r="D11" s="85"/>
      <c r="E11" s="9">
        <v>12</v>
      </c>
      <c r="F11" s="9" t="s">
        <v>16</v>
      </c>
      <c r="G11" s="32">
        <f>G10/5</f>
        <v>0</v>
      </c>
      <c r="H11" s="32">
        <f>H10/5</f>
        <v>0</v>
      </c>
      <c r="I11" s="33" t="s">
        <v>18</v>
      </c>
    </row>
    <row r="12" spans="1:9">
      <c r="A12" s="24"/>
      <c r="B12" s="9">
        <f t="shared" si="0"/>
        <v>9</v>
      </c>
      <c r="C12" s="86"/>
      <c r="D12" s="87"/>
      <c r="E12" s="9">
        <v>1</v>
      </c>
      <c r="F12" s="9" t="s">
        <v>16</v>
      </c>
      <c r="G12" s="32">
        <f>G11/12</f>
        <v>0</v>
      </c>
      <c r="H12" s="32">
        <f>H11/12</f>
        <v>0</v>
      </c>
      <c r="I12" s="33" t="s">
        <v>19</v>
      </c>
    </row>
    <row r="13" spans="1:9">
      <c r="A13" s="24"/>
      <c r="B13" s="9">
        <f t="shared" si="0"/>
        <v>10</v>
      </c>
      <c r="C13" s="15"/>
      <c r="D13" s="15" t="s">
        <v>9</v>
      </c>
      <c r="E13" s="9">
        <v>60</v>
      </c>
      <c r="F13" s="9" t="s">
        <v>16</v>
      </c>
      <c r="G13" s="11">
        <f>提案価格見積明細書!H25+提案価格見積明細書!H26</f>
        <v>0</v>
      </c>
      <c r="H13" s="11">
        <f>提案価格見積明細書!H25+提案価格見積明細書!H27</f>
        <v>0</v>
      </c>
      <c r="I13" s="8"/>
    </row>
    <row r="14" spans="1:9" ht="30.75">
      <c r="A14" s="24"/>
      <c r="B14" s="9">
        <f t="shared" si="0"/>
        <v>11</v>
      </c>
      <c r="C14" s="15"/>
      <c r="D14" s="15" t="s">
        <v>8</v>
      </c>
      <c r="E14" s="9">
        <v>60</v>
      </c>
      <c r="F14" s="9" t="s">
        <v>16</v>
      </c>
      <c r="G14" s="11">
        <f>提案価格見積明細書!H29</f>
        <v>0</v>
      </c>
      <c r="H14" s="11">
        <f>提案価格見積明細書!H30</f>
        <v>0</v>
      </c>
      <c r="I14" s="18" t="s">
        <v>29</v>
      </c>
    </row>
    <row r="15" spans="1:9">
      <c r="A15" s="24"/>
      <c r="B15" s="9">
        <f t="shared" si="0"/>
        <v>12</v>
      </c>
      <c r="C15" s="15"/>
      <c r="D15" s="15" t="s">
        <v>6</v>
      </c>
      <c r="E15" s="9">
        <v>1</v>
      </c>
      <c r="F15" s="9" t="s">
        <v>17</v>
      </c>
      <c r="G15" s="11">
        <f>提案価格見積明細書!H32</f>
        <v>0</v>
      </c>
      <c r="H15" s="11">
        <f>提案価格見積明細書!H33</f>
        <v>0</v>
      </c>
      <c r="I15" s="8"/>
    </row>
    <row r="16" spans="1:9">
      <c r="A16" s="24"/>
      <c r="B16" s="9">
        <f t="shared" ref="B16" si="1">B15+1</f>
        <v>13</v>
      </c>
      <c r="C16" s="76" t="s">
        <v>32</v>
      </c>
      <c r="D16" s="77"/>
      <c r="E16" s="37"/>
      <c r="F16" s="37"/>
      <c r="G16" s="38">
        <f>G4+G10</f>
        <v>0</v>
      </c>
      <c r="H16" s="38">
        <f>H4+H10</f>
        <v>0</v>
      </c>
      <c r="I16" s="39"/>
    </row>
    <row r="17" spans="1:9">
      <c r="A17" s="24"/>
      <c r="B17" s="24"/>
      <c r="C17" s="24"/>
      <c r="D17" s="24"/>
      <c r="E17" s="25"/>
      <c r="F17" s="25"/>
      <c r="G17" s="24"/>
      <c r="H17" s="24"/>
      <c r="I17" s="24"/>
    </row>
    <row r="18" spans="1:9">
      <c r="A18" s="24"/>
      <c r="B18" s="24" t="s">
        <v>13</v>
      </c>
      <c r="C18" s="24"/>
      <c r="D18" s="24"/>
      <c r="E18" s="25"/>
      <c r="F18" s="25"/>
      <c r="G18" s="24"/>
      <c r="H18" s="24"/>
      <c r="I18" s="24"/>
    </row>
    <row r="19" spans="1:9">
      <c r="A19" s="24"/>
      <c r="B19" s="24"/>
      <c r="C19" s="24" t="s">
        <v>14</v>
      </c>
      <c r="D19" s="24"/>
      <c r="E19" s="25"/>
      <c r="F19" s="25"/>
      <c r="G19" s="24"/>
      <c r="H19" s="24"/>
      <c r="I19" s="24"/>
    </row>
    <row r="20" spans="1:9">
      <c r="A20" s="24"/>
      <c r="B20" s="24"/>
      <c r="C20" s="24" t="s">
        <v>15</v>
      </c>
      <c r="D20" s="24"/>
      <c r="E20" s="25"/>
      <c r="F20" s="25"/>
      <c r="G20" s="24"/>
      <c r="H20" s="24"/>
      <c r="I20" s="24"/>
    </row>
    <row r="21" spans="1:9">
      <c r="A21" s="24"/>
      <c r="B21" s="24"/>
      <c r="C21" s="24"/>
      <c r="D21" s="24"/>
      <c r="E21" s="25"/>
      <c r="F21" s="25"/>
      <c r="G21" s="24"/>
      <c r="H21" s="24"/>
      <c r="I21" s="24"/>
    </row>
    <row r="22" spans="1:9">
      <c r="A22" s="24"/>
      <c r="B22" s="24"/>
      <c r="C22" s="24"/>
      <c r="D22" s="24"/>
      <c r="E22" s="25"/>
      <c r="F22" s="25"/>
      <c r="G22" s="24"/>
      <c r="H22" s="24"/>
      <c r="I22" s="24"/>
    </row>
  </sheetData>
  <mergeCells count="5">
    <mergeCell ref="C16:D16"/>
    <mergeCell ref="C3:D3"/>
    <mergeCell ref="E3:F3"/>
    <mergeCell ref="C4:D4"/>
    <mergeCell ref="C10:D12"/>
  </mergeCells>
  <phoneticPr fontId="1"/>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70" zoomScaleNormal="70" workbookViewId="0">
      <pane ySplit="3" topLeftCell="A4" activePane="bottomLeft" state="frozen"/>
      <selection activeCell="D29" sqref="D29"/>
      <selection pane="bottomLeft" activeCell="I2" sqref="I2"/>
    </sheetView>
  </sheetViews>
  <sheetFormatPr defaultColWidth="3.875" defaultRowHeight="18.75"/>
  <cols>
    <col min="2" max="2" width="5.25" style="2" bestFit="1" customWidth="1"/>
    <col min="3" max="4" width="4.25" customWidth="1"/>
    <col min="5" max="5" width="42" bestFit="1" customWidth="1"/>
    <col min="6" max="6" width="3.5" style="3" bestFit="1" customWidth="1"/>
    <col min="7" max="7" width="5.25" style="3" customWidth="1"/>
    <col min="8" max="8" width="11.75" style="5" bestFit="1" customWidth="1"/>
    <col min="9" max="10" width="62.875" bestFit="1" customWidth="1"/>
  </cols>
  <sheetData>
    <row r="1" spans="1:10">
      <c r="A1" s="24" t="s">
        <v>122</v>
      </c>
      <c r="B1" s="20"/>
      <c r="C1" s="24"/>
      <c r="D1" s="24"/>
      <c r="E1" s="24"/>
      <c r="F1" s="25"/>
      <c r="G1" s="25"/>
      <c r="H1" s="26"/>
      <c r="I1" s="24"/>
      <c r="J1" s="24"/>
    </row>
    <row r="2" spans="1:10">
      <c r="A2" s="24"/>
      <c r="B2" s="28" t="s">
        <v>35</v>
      </c>
      <c r="C2" s="24"/>
      <c r="D2" s="24"/>
      <c r="E2" s="24"/>
      <c r="F2" s="25"/>
      <c r="G2" s="25"/>
      <c r="H2" s="26"/>
      <c r="I2" s="24"/>
      <c r="J2" s="24"/>
    </row>
    <row r="3" spans="1:10">
      <c r="A3" s="24"/>
      <c r="B3" s="29" t="s">
        <v>0</v>
      </c>
      <c r="C3" s="78" t="s">
        <v>1</v>
      </c>
      <c r="D3" s="89"/>
      <c r="E3" s="79"/>
      <c r="F3" s="78" t="s">
        <v>10</v>
      </c>
      <c r="G3" s="79"/>
      <c r="H3" s="31" t="s">
        <v>11</v>
      </c>
      <c r="I3" s="29" t="s">
        <v>12</v>
      </c>
      <c r="J3" s="29" t="s">
        <v>30</v>
      </c>
    </row>
    <row r="4" spans="1:10">
      <c r="A4" s="24"/>
      <c r="B4" s="9">
        <v>1</v>
      </c>
      <c r="C4" s="80" t="s">
        <v>2</v>
      </c>
      <c r="D4" s="88"/>
      <c r="E4" s="81"/>
      <c r="F4" s="9"/>
      <c r="G4" s="9"/>
      <c r="H4" s="11"/>
      <c r="I4" s="8"/>
      <c r="J4" s="12"/>
    </row>
    <row r="5" spans="1:10">
      <c r="A5" s="24"/>
      <c r="B5" s="9">
        <f>B4+1</f>
        <v>2</v>
      </c>
      <c r="C5" s="15"/>
      <c r="D5" s="15" t="s">
        <v>3</v>
      </c>
      <c r="E5" s="15"/>
      <c r="F5" s="9"/>
      <c r="G5" s="9"/>
      <c r="H5" s="11"/>
      <c r="I5" s="8"/>
      <c r="J5" s="12"/>
    </row>
    <row r="6" spans="1:10">
      <c r="A6" s="24"/>
      <c r="B6" s="9">
        <f t="shared" ref="B6:B33" si="0">B5+1</f>
        <v>3</v>
      </c>
      <c r="C6" s="15"/>
      <c r="D6" s="15"/>
      <c r="E6" s="15" t="s">
        <v>23</v>
      </c>
      <c r="F6" s="9">
        <v>1</v>
      </c>
      <c r="G6" s="9" t="s">
        <v>17</v>
      </c>
      <c r="H6" s="16">
        <v>0</v>
      </c>
      <c r="I6" s="8"/>
      <c r="J6" s="12"/>
    </row>
    <row r="7" spans="1:10">
      <c r="A7" s="24"/>
      <c r="B7" s="9">
        <f t="shared" si="0"/>
        <v>4</v>
      </c>
      <c r="C7" s="15"/>
      <c r="D7" s="15"/>
      <c r="E7" s="15" t="s">
        <v>24</v>
      </c>
      <c r="F7" s="9">
        <v>1</v>
      </c>
      <c r="G7" s="9" t="s">
        <v>17</v>
      </c>
      <c r="H7" s="16">
        <v>0</v>
      </c>
      <c r="I7" s="8"/>
      <c r="J7" s="12"/>
    </row>
    <row r="8" spans="1:10">
      <c r="A8" s="24"/>
      <c r="B8" s="9">
        <f t="shared" si="0"/>
        <v>5</v>
      </c>
      <c r="C8" s="15"/>
      <c r="D8" s="15"/>
      <c r="E8" s="15" t="s">
        <v>25</v>
      </c>
      <c r="F8" s="9">
        <v>1</v>
      </c>
      <c r="G8" s="9" t="s">
        <v>17</v>
      </c>
      <c r="H8" s="16">
        <v>0</v>
      </c>
      <c r="I8" s="8"/>
      <c r="J8" s="12"/>
    </row>
    <row r="9" spans="1:10" ht="30.75">
      <c r="A9" s="24"/>
      <c r="B9" s="9">
        <f t="shared" si="0"/>
        <v>6</v>
      </c>
      <c r="C9" s="15"/>
      <c r="D9" s="15" t="s">
        <v>26</v>
      </c>
      <c r="E9" s="15"/>
      <c r="F9" s="9"/>
      <c r="G9" s="9"/>
      <c r="H9" s="11"/>
      <c r="I9" s="18" t="s">
        <v>100</v>
      </c>
      <c r="J9" s="12"/>
    </row>
    <row r="10" spans="1:10">
      <c r="A10" s="24"/>
      <c r="B10" s="9">
        <f t="shared" si="0"/>
        <v>7</v>
      </c>
      <c r="C10" s="15"/>
      <c r="D10" s="15"/>
      <c r="E10" s="15" t="s">
        <v>23</v>
      </c>
      <c r="F10" s="9">
        <v>1</v>
      </c>
      <c r="G10" s="9" t="s">
        <v>17</v>
      </c>
      <c r="H10" s="16">
        <v>0</v>
      </c>
      <c r="I10" s="18"/>
      <c r="J10" s="19"/>
    </row>
    <row r="11" spans="1:10">
      <c r="A11" s="24"/>
      <c r="B11" s="9">
        <f t="shared" si="0"/>
        <v>8</v>
      </c>
      <c r="C11" s="15"/>
      <c r="D11" s="15"/>
      <c r="E11" s="15" t="s">
        <v>24</v>
      </c>
      <c r="F11" s="9">
        <v>1</v>
      </c>
      <c r="G11" s="9" t="s">
        <v>17</v>
      </c>
      <c r="H11" s="16">
        <v>0</v>
      </c>
      <c r="I11" s="18"/>
      <c r="J11" s="19"/>
    </row>
    <row r="12" spans="1:10">
      <c r="A12" s="24"/>
      <c r="B12" s="9">
        <f t="shared" si="0"/>
        <v>9</v>
      </c>
      <c r="C12" s="15"/>
      <c r="D12" s="15"/>
      <c r="E12" s="15" t="s">
        <v>25</v>
      </c>
      <c r="F12" s="9">
        <v>1</v>
      </c>
      <c r="G12" s="9" t="s">
        <v>17</v>
      </c>
      <c r="H12" s="16">
        <v>0</v>
      </c>
      <c r="I12" s="18"/>
      <c r="J12" s="19"/>
    </row>
    <row r="13" spans="1:10">
      <c r="A13" s="24"/>
      <c r="B13" s="9">
        <f t="shared" si="0"/>
        <v>10</v>
      </c>
      <c r="C13" s="15"/>
      <c r="D13" s="15" t="s">
        <v>4</v>
      </c>
      <c r="E13" s="20"/>
      <c r="F13" s="9"/>
      <c r="G13" s="9"/>
      <c r="H13" s="11"/>
      <c r="I13" s="8"/>
      <c r="J13" s="12"/>
    </row>
    <row r="14" spans="1:10">
      <c r="A14" s="24"/>
      <c r="B14" s="9">
        <f t="shared" si="0"/>
        <v>11</v>
      </c>
      <c r="C14" s="15"/>
      <c r="D14" s="15"/>
      <c r="E14" s="15" t="s">
        <v>23</v>
      </c>
      <c r="F14" s="9">
        <v>1</v>
      </c>
      <c r="G14" s="9" t="s">
        <v>17</v>
      </c>
      <c r="H14" s="16">
        <v>0</v>
      </c>
      <c r="I14" s="8"/>
      <c r="J14" s="12"/>
    </row>
    <row r="15" spans="1:10">
      <c r="A15" s="24"/>
      <c r="B15" s="9">
        <f t="shared" si="0"/>
        <v>12</v>
      </c>
      <c r="C15" s="15"/>
      <c r="D15" s="15"/>
      <c r="E15" s="15" t="s">
        <v>24</v>
      </c>
      <c r="F15" s="9">
        <v>1</v>
      </c>
      <c r="G15" s="9" t="s">
        <v>17</v>
      </c>
      <c r="H15" s="16">
        <v>0</v>
      </c>
      <c r="I15" s="8"/>
      <c r="J15" s="19"/>
    </row>
    <row r="16" spans="1:10">
      <c r="A16" s="24"/>
      <c r="B16" s="9">
        <f t="shared" si="0"/>
        <v>13</v>
      </c>
      <c r="C16" s="15"/>
      <c r="D16" s="15"/>
      <c r="E16" s="15" t="s">
        <v>25</v>
      </c>
      <c r="F16" s="9">
        <v>1</v>
      </c>
      <c r="G16" s="9" t="s">
        <v>17</v>
      </c>
      <c r="H16" s="16">
        <v>0</v>
      </c>
      <c r="I16" s="8"/>
      <c r="J16" s="19"/>
    </row>
    <row r="17" spans="1:10">
      <c r="A17" s="24"/>
      <c r="B17" s="9">
        <f t="shared" si="0"/>
        <v>14</v>
      </c>
      <c r="C17" s="15"/>
      <c r="D17" s="15" t="s">
        <v>5</v>
      </c>
      <c r="E17" s="20"/>
      <c r="F17" s="9"/>
      <c r="G17" s="9"/>
      <c r="H17" s="11"/>
      <c r="I17" s="8" t="s">
        <v>36</v>
      </c>
      <c r="J17" s="12"/>
    </row>
    <row r="18" spans="1:10">
      <c r="A18" s="24"/>
      <c r="B18" s="9">
        <f t="shared" si="0"/>
        <v>15</v>
      </c>
      <c r="C18" s="15"/>
      <c r="D18" s="15"/>
      <c r="E18" s="15" t="s">
        <v>27</v>
      </c>
      <c r="F18" s="9">
        <v>1</v>
      </c>
      <c r="G18" s="9" t="s">
        <v>17</v>
      </c>
      <c r="H18" s="16">
        <v>0</v>
      </c>
      <c r="I18" s="41"/>
      <c r="J18" s="12"/>
    </row>
    <row r="19" spans="1:10">
      <c r="A19" s="24"/>
      <c r="B19" s="9">
        <f t="shared" si="0"/>
        <v>16</v>
      </c>
      <c r="C19" s="15"/>
      <c r="D19" s="15"/>
      <c r="E19" s="15" t="s">
        <v>28</v>
      </c>
      <c r="F19" s="9">
        <v>1</v>
      </c>
      <c r="G19" s="9" t="s">
        <v>17</v>
      </c>
      <c r="H19" s="16">
        <v>0</v>
      </c>
      <c r="I19" s="8"/>
      <c r="J19" s="12"/>
    </row>
    <row r="20" spans="1:10">
      <c r="A20" s="24"/>
      <c r="B20" s="9">
        <f t="shared" si="0"/>
        <v>17</v>
      </c>
      <c r="C20" s="15"/>
      <c r="D20" s="15" t="s">
        <v>6</v>
      </c>
      <c r="E20" s="20"/>
      <c r="F20" s="9"/>
      <c r="G20" s="9"/>
      <c r="H20" s="11"/>
      <c r="I20" s="8"/>
      <c r="J20" s="12"/>
    </row>
    <row r="21" spans="1:10">
      <c r="A21" s="24"/>
      <c r="B21" s="9">
        <f t="shared" si="0"/>
        <v>18</v>
      </c>
      <c r="C21" s="15"/>
      <c r="D21" s="15"/>
      <c r="E21" s="15" t="s">
        <v>27</v>
      </c>
      <c r="F21" s="9">
        <v>1</v>
      </c>
      <c r="G21" s="9" t="s">
        <v>17</v>
      </c>
      <c r="H21" s="16">
        <v>0</v>
      </c>
      <c r="I21" s="8"/>
      <c r="J21" s="12"/>
    </row>
    <row r="22" spans="1:10">
      <c r="A22" s="24"/>
      <c r="B22" s="9">
        <f t="shared" si="0"/>
        <v>19</v>
      </c>
      <c r="C22" s="15"/>
      <c r="D22" s="15"/>
      <c r="E22" s="15" t="s">
        <v>28</v>
      </c>
      <c r="F22" s="9">
        <v>1</v>
      </c>
      <c r="G22" s="9" t="s">
        <v>17</v>
      </c>
      <c r="H22" s="16">
        <v>0</v>
      </c>
      <c r="I22" s="8"/>
      <c r="J22" s="12"/>
    </row>
    <row r="23" spans="1:10">
      <c r="A23" s="24"/>
      <c r="B23" s="9">
        <f t="shared" si="0"/>
        <v>20</v>
      </c>
      <c r="C23" s="80" t="s">
        <v>7</v>
      </c>
      <c r="D23" s="88"/>
      <c r="E23" s="81"/>
      <c r="F23" s="9"/>
      <c r="G23" s="9"/>
      <c r="H23" s="11"/>
      <c r="I23" s="8"/>
      <c r="J23" s="12"/>
    </row>
    <row r="24" spans="1:10">
      <c r="A24" s="24"/>
      <c r="B24" s="9">
        <f t="shared" si="0"/>
        <v>21</v>
      </c>
      <c r="C24" s="15"/>
      <c r="D24" s="15" t="s">
        <v>9</v>
      </c>
      <c r="E24" s="12"/>
      <c r="F24" s="9"/>
      <c r="G24" s="9"/>
      <c r="H24" s="11"/>
      <c r="I24" s="8" t="s">
        <v>90</v>
      </c>
      <c r="J24" s="12"/>
    </row>
    <row r="25" spans="1:10">
      <c r="A25" s="24"/>
      <c r="B25" s="9">
        <f t="shared" si="0"/>
        <v>22</v>
      </c>
      <c r="C25" s="15"/>
      <c r="D25" s="15"/>
      <c r="E25" s="15" t="s">
        <v>23</v>
      </c>
      <c r="F25" s="9">
        <v>60</v>
      </c>
      <c r="G25" s="9" t="s">
        <v>16</v>
      </c>
      <c r="H25" s="16">
        <v>0</v>
      </c>
      <c r="I25" s="8"/>
      <c r="J25" s="12"/>
    </row>
    <row r="26" spans="1:10">
      <c r="A26" s="24"/>
      <c r="B26" s="9">
        <f t="shared" si="0"/>
        <v>23</v>
      </c>
      <c r="C26" s="15"/>
      <c r="D26" s="15"/>
      <c r="E26" s="15" t="s">
        <v>24</v>
      </c>
      <c r="F26" s="9">
        <v>60</v>
      </c>
      <c r="G26" s="9" t="s">
        <v>16</v>
      </c>
      <c r="H26" s="16">
        <v>0</v>
      </c>
      <c r="I26" s="8"/>
      <c r="J26" s="12"/>
    </row>
    <row r="27" spans="1:10">
      <c r="A27" s="24"/>
      <c r="B27" s="9">
        <f t="shared" si="0"/>
        <v>24</v>
      </c>
      <c r="C27" s="15"/>
      <c r="D27" s="15"/>
      <c r="E27" s="15" t="s">
        <v>25</v>
      </c>
      <c r="F27" s="9">
        <v>60</v>
      </c>
      <c r="G27" s="9" t="s">
        <v>16</v>
      </c>
      <c r="H27" s="16">
        <v>0</v>
      </c>
      <c r="I27" s="8"/>
      <c r="J27" s="12"/>
    </row>
    <row r="28" spans="1:10" ht="57.75">
      <c r="A28" s="24"/>
      <c r="B28" s="9">
        <f t="shared" si="0"/>
        <v>25</v>
      </c>
      <c r="C28" s="15"/>
      <c r="D28" s="15" t="s">
        <v>8</v>
      </c>
      <c r="E28" s="12"/>
      <c r="F28" s="9"/>
      <c r="G28" s="9"/>
      <c r="H28" s="11"/>
      <c r="I28" s="18" t="s">
        <v>84</v>
      </c>
      <c r="J28" s="12"/>
    </row>
    <row r="29" spans="1:10">
      <c r="A29" s="24"/>
      <c r="B29" s="9">
        <f t="shared" si="0"/>
        <v>26</v>
      </c>
      <c r="C29" s="15"/>
      <c r="D29" s="15"/>
      <c r="E29" s="15" t="s">
        <v>27</v>
      </c>
      <c r="F29" s="9">
        <v>60</v>
      </c>
      <c r="G29" s="9" t="s">
        <v>16</v>
      </c>
      <c r="H29" s="16">
        <v>0</v>
      </c>
      <c r="I29" s="18"/>
      <c r="J29" s="19"/>
    </row>
    <row r="30" spans="1:10">
      <c r="A30" s="24"/>
      <c r="B30" s="9">
        <f t="shared" si="0"/>
        <v>27</v>
      </c>
      <c r="C30" s="15"/>
      <c r="D30" s="15"/>
      <c r="E30" s="15" t="s">
        <v>28</v>
      </c>
      <c r="F30" s="9">
        <v>60</v>
      </c>
      <c r="G30" s="9" t="s">
        <v>16</v>
      </c>
      <c r="H30" s="16">
        <v>0</v>
      </c>
      <c r="I30" s="18"/>
      <c r="J30" s="19"/>
    </row>
    <row r="31" spans="1:10">
      <c r="A31" s="24"/>
      <c r="B31" s="9">
        <f t="shared" si="0"/>
        <v>28</v>
      </c>
      <c r="C31" s="15"/>
      <c r="D31" s="15" t="s">
        <v>6</v>
      </c>
      <c r="E31" s="12"/>
      <c r="F31" s="9"/>
      <c r="G31" s="9"/>
      <c r="H31" s="11"/>
      <c r="I31" s="8"/>
      <c r="J31" s="12"/>
    </row>
    <row r="32" spans="1:10">
      <c r="A32" s="24"/>
      <c r="B32" s="9">
        <f t="shared" si="0"/>
        <v>29</v>
      </c>
      <c r="C32" s="15"/>
      <c r="D32" s="15"/>
      <c r="E32" s="15" t="s">
        <v>27</v>
      </c>
      <c r="F32" s="9">
        <v>1</v>
      </c>
      <c r="G32" s="9" t="s">
        <v>17</v>
      </c>
      <c r="H32" s="16">
        <v>0</v>
      </c>
      <c r="I32" s="8"/>
      <c r="J32" s="12"/>
    </row>
    <row r="33" spans="1:10">
      <c r="A33" s="24"/>
      <c r="B33" s="9">
        <f t="shared" si="0"/>
        <v>30</v>
      </c>
      <c r="C33" s="15"/>
      <c r="D33" s="15"/>
      <c r="E33" s="15" t="s">
        <v>28</v>
      </c>
      <c r="F33" s="9">
        <v>1</v>
      </c>
      <c r="G33" s="9" t="s">
        <v>17</v>
      </c>
      <c r="H33" s="16">
        <v>0</v>
      </c>
      <c r="I33" s="8"/>
      <c r="J33" s="12"/>
    </row>
    <row r="34" spans="1:10">
      <c r="A34" s="24"/>
      <c r="B34" s="20"/>
      <c r="C34" s="24"/>
      <c r="D34" s="24"/>
      <c r="E34" s="24"/>
      <c r="F34" s="25"/>
      <c r="G34" s="25"/>
      <c r="H34" s="26"/>
      <c r="I34" s="24"/>
      <c r="J34" s="24"/>
    </row>
    <row r="35" spans="1:10">
      <c r="A35" s="24"/>
      <c r="B35" s="20" t="s">
        <v>13</v>
      </c>
      <c r="C35" s="24"/>
      <c r="D35" s="24"/>
      <c r="E35" s="24"/>
      <c r="F35" s="25"/>
      <c r="G35" s="25"/>
      <c r="H35" s="26"/>
      <c r="I35" s="24"/>
      <c r="J35" s="24"/>
    </row>
    <row r="36" spans="1:10">
      <c r="A36" s="24"/>
      <c r="B36" s="20"/>
      <c r="C36" s="24" t="s">
        <v>14</v>
      </c>
      <c r="D36" s="24"/>
      <c r="E36" s="24"/>
      <c r="F36" s="25"/>
      <c r="G36" s="25"/>
      <c r="H36" s="26"/>
      <c r="I36" s="24"/>
      <c r="J36" s="24"/>
    </row>
    <row r="37" spans="1:10">
      <c r="A37" s="24"/>
      <c r="B37" s="20"/>
      <c r="C37" s="24" t="s">
        <v>15</v>
      </c>
      <c r="D37" s="24"/>
      <c r="E37" s="24"/>
      <c r="F37" s="25"/>
      <c r="G37" s="25"/>
      <c r="H37" s="26"/>
      <c r="I37" s="24"/>
      <c r="J37" s="24"/>
    </row>
    <row r="38" spans="1:10">
      <c r="A38" s="24"/>
      <c r="B38" s="20"/>
      <c r="C38" s="24"/>
      <c r="D38" s="24"/>
      <c r="E38" s="24"/>
      <c r="F38" s="25"/>
      <c r="G38" s="25"/>
      <c r="H38" s="26"/>
      <c r="I38" s="24"/>
      <c r="J38" s="24"/>
    </row>
    <row r="39" spans="1:10">
      <c r="A39" s="24"/>
      <c r="B39" s="20"/>
      <c r="C39" s="24"/>
      <c r="D39" s="24"/>
      <c r="E39" s="24"/>
      <c r="F39" s="25"/>
      <c r="G39" s="25"/>
      <c r="H39" s="26"/>
      <c r="I39" s="24"/>
      <c r="J39" s="24"/>
    </row>
  </sheetData>
  <mergeCells count="4">
    <mergeCell ref="C4:E4"/>
    <mergeCell ref="C23:E23"/>
    <mergeCell ref="C3:E3"/>
    <mergeCell ref="F3:G3"/>
  </mergeCells>
  <phoneticPr fontId="1"/>
  <pageMargins left="0.7" right="0.7" top="0.75" bottom="0.75" header="0.3" footer="0.3"/>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topLeftCell="A7" zoomScale="60" zoomScaleNormal="100" workbookViewId="0">
      <selection activeCell="N40" sqref="N40"/>
    </sheetView>
  </sheetViews>
  <sheetFormatPr defaultColWidth="3.875" defaultRowHeight="18.75"/>
  <cols>
    <col min="2" max="2" width="5.25" style="2" bestFit="1" customWidth="1"/>
    <col min="3" max="3" width="6.125" customWidth="1"/>
    <col min="4" max="4" width="42" bestFit="1" customWidth="1"/>
    <col min="5" max="5" width="14.5" customWidth="1"/>
    <col min="6" max="6" width="4.875" style="3" customWidth="1"/>
    <col min="7" max="7" width="5.25" style="3" customWidth="1"/>
    <col min="8" max="8" width="11.75" style="5" bestFit="1" customWidth="1"/>
    <col min="9" max="9" width="11.75" style="5" customWidth="1"/>
    <col min="10" max="11" width="62.875" bestFit="1" customWidth="1"/>
  </cols>
  <sheetData>
    <row r="1" spans="1:11">
      <c r="A1" t="s">
        <v>123</v>
      </c>
    </row>
    <row r="2" spans="1:11">
      <c r="B2" s="6" t="s">
        <v>35</v>
      </c>
    </row>
    <row r="3" spans="1:11">
      <c r="B3" s="1" t="s">
        <v>0</v>
      </c>
      <c r="C3" s="90" t="s">
        <v>1</v>
      </c>
      <c r="D3" s="91"/>
      <c r="E3" s="7" t="s">
        <v>19</v>
      </c>
      <c r="F3" s="90" t="s">
        <v>10</v>
      </c>
      <c r="G3" s="91"/>
      <c r="H3" s="4" t="s">
        <v>46</v>
      </c>
      <c r="I3" s="4"/>
      <c r="J3" s="1" t="s">
        <v>12</v>
      </c>
      <c r="K3" s="1" t="s">
        <v>30</v>
      </c>
    </row>
    <row r="4" spans="1:11">
      <c r="B4" s="9"/>
      <c r="C4" s="80" t="s">
        <v>67</v>
      </c>
      <c r="D4" s="81"/>
      <c r="E4" s="10"/>
      <c r="F4" s="9"/>
      <c r="G4" s="9"/>
      <c r="H4" s="11"/>
      <c r="I4" s="11"/>
      <c r="J4" s="8"/>
      <c r="K4" s="12"/>
    </row>
    <row r="5" spans="1:11">
      <c r="B5" s="9"/>
      <c r="C5" s="13" t="s">
        <v>37</v>
      </c>
      <c r="D5" s="14"/>
      <c r="E5" s="15"/>
      <c r="F5" s="9"/>
      <c r="G5" s="9"/>
      <c r="H5" s="11"/>
      <c r="I5" s="11"/>
      <c r="J5" s="8"/>
      <c r="K5" s="12"/>
    </row>
    <row r="6" spans="1:11">
      <c r="B6" s="9">
        <v>1</v>
      </c>
      <c r="C6" s="15"/>
      <c r="D6" s="15" t="s">
        <v>38</v>
      </c>
      <c r="E6" s="16"/>
      <c r="F6" s="9">
        <v>60</v>
      </c>
      <c r="G6" s="9" t="s">
        <v>45</v>
      </c>
      <c r="H6" s="17">
        <f>E6*F6</f>
        <v>0</v>
      </c>
      <c r="I6" s="17"/>
      <c r="J6" s="8"/>
      <c r="K6" s="12"/>
    </row>
    <row r="7" spans="1:11">
      <c r="B7" s="9">
        <v>2</v>
      </c>
      <c r="C7" s="15"/>
      <c r="D7" s="15" t="s">
        <v>39</v>
      </c>
      <c r="E7" s="16"/>
      <c r="F7" s="9">
        <v>60</v>
      </c>
      <c r="G7" s="9" t="s">
        <v>45</v>
      </c>
      <c r="H7" s="17">
        <f t="shared" ref="H7:H42" si="0">E7*F7</f>
        <v>0</v>
      </c>
      <c r="I7" s="17"/>
      <c r="J7" s="8"/>
      <c r="K7" s="12"/>
    </row>
    <row r="8" spans="1:11">
      <c r="B8" s="9">
        <v>3</v>
      </c>
      <c r="C8" s="15"/>
      <c r="D8" s="15" t="s">
        <v>47</v>
      </c>
      <c r="E8" s="16"/>
      <c r="F8" s="9">
        <v>60</v>
      </c>
      <c r="G8" s="9" t="s">
        <v>45</v>
      </c>
      <c r="H8" s="17">
        <f t="shared" si="0"/>
        <v>0</v>
      </c>
      <c r="I8" s="17"/>
      <c r="J8" s="8" t="s">
        <v>85</v>
      </c>
      <c r="K8" s="12"/>
    </row>
    <row r="9" spans="1:11">
      <c r="B9" s="9">
        <v>4</v>
      </c>
      <c r="C9" s="15"/>
      <c r="D9" s="15" t="s">
        <v>48</v>
      </c>
      <c r="E9" s="16"/>
      <c r="F9" s="9">
        <v>60</v>
      </c>
      <c r="G9" s="9" t="s">
        <v>45</v>
      </c>
      <c r="H9" s="17">
        <f t="shared" si="0"/>
        <v>0</v>
      </c>
      <c r="I9" s="17"/>
      <c r="J9" s="8"/>
      <c r="K9" s="12"/>
    </row>
    <row r="10" spans="1:11">
      <c r="B10" s="9">
        <v>5</v>
      </c>
      <c r="C10" s="15"/>
      <c r="D10" s="15" t="s">
        <v>40</v>
      </c>
      <c r="E10" s="16"/>
      <c r="F10" s="9">
        <v>60</v>
      </c>
      <c r="G10" s="9" t="s">
        <v>45</v>
      </c>
      <c r="H10" s="17">
        <f t="shared" si="0"/>
        <v>0</v>
      </c>
      <c r="I10" s="17"/>
      <c r="J10" s="18"/>
      <c r="K10" s="19"/>
    </row>
    <row r="11" spans="1:11">
      <c r="B11" s="9">
        <v>6</v>
      </c>
      <c r="C11" s="15"/>
      <c r="D11" s="15" t="s">
        <v>41</v>
      </c>
      <c r="E11" s="16"/>
      <c r="F11" s="9">
        <v>60</v>
      </c>
      <c r="G11" s="9" t="s">
        <v>45</v>
      </c>
      <c r="H11" s="17">
        <f t="shared" si="0"/>
        <v>0</v>
      </c>
      <c r="I11" s="17"/>
      <c r="J11" s="18"/>
      <c r="K11" s="19"/>
    </row>
    <row r="12" spans="1:11">
      <c r="B12" s="9">
        <v>7</v>
      </c>
      <c r="C12" s="15"/>
      <c r="D12" s="15" t="s">
        <v>42</v>
      </c>
      <c r="E12" s="16"/>
      <c r="F12" s="9">
        <v>60</v>
      </c>
      <c r="G12" s="9" t="s">
        <v>45</v>
      </c>
      <c r="H12" s="17">
        <f t="shared" si="0"/>
        <v>0</v>
      </c>
      <c r="I12" s="17"/>
      <c r="J12" s="18"/>
      <c r="K12" s="19"/>
    </row>
    <row r="13" spans="1:11">
      <c r="B13" s="9">
        <v>8</v>
      </c>
      <c r="C13" s="15"/>
      <c r="D13" s="20" t="s">
        <v>43</v>
      </c>
      <c r="E13" s="16"/>
      <c r="F13" s="9">
        <v>60</v>
      </c>
      <c r="G13" s="9" t="s">
        <v>45</v>
      </c>
      <c r="H13" s="17">
        <f t="shared" si="0"/>
        <v>0</v>
      </c>
      <c r="I13" s="17"/>
      <c r="J13" s="8"/>
      <c r="K13" s="12"/>
    </row>
    <row r="14" spans="1:11">
      <c r="B14" s="9">
        <v>9</v>
      </c>
      <c r="C14" s="15"/>
      <c r="D14" s="21" t="s">
        <v>44</v>
      </c>
      <c r="E14" s="16"/>
      <c r="F14" s="9">
        <v>60</v>
      </c>
      <c r="G14" s="9" t="s">
        <v>45</v>
      </c>
      <c r="H14" s="17">
        <f t="shared" si="0"/>
        <v>0</v>
      </c>
      <c r="I14" s="17"/>
      <c r="J14" s="8"/>
      <c r="K14" s="12"/>
    </row>
    <row r="15" spans="1:11">
      <c r="B15" s="9"/>
      <c r="C15" s="80" t="s">
        <v>87</v>
      </c>
      <c r="D15" s="81"/>
      <c r="E15" s="22"/>
      <c r="F15" s="9"/>
      <c r="G15" s="9"/>
      <c r="H15" s="11"/>
      <c r="I15" s="11"/>
      <c r="J15" s="8"/>
      <c r="K15" s="12"/>
    </row>
    <row r="16" spans="1:11">
      <c r="B16" s="9">
        <v>10</v>
      </c>
      <c r="C16" s="15"/>
      <c r="D16" s="21" t="s">
        <v>49</v>
      </c>
      <c r="E16" s="16"/>
      <c r="F16" s="9">
        <v>60</v>
      </c>
      <c r="G16" s="9" t="s">
        <v>45</v>
      </c>
      <c r="H16" s="17">
        <f t="shared" si="0"/>
        <v>0</v>
      </c>
      <c r="I16" s="17"/>
      <c r="J16" s="23"/>
      <c r="K16" s="12"/>
    </row>
    <row r="17" spans="2:11">
      <c r="B17" s="9">
        <v>11</v>
      </c>
      <c r="C17" s="15"/>
      <c r="D17" s="21" t="s">
        <v>50</v>
      </c>
      <c r="E17" s="16"/>
      <c r="F17" s="9">
        <v>60</v>
      </c>
      <c r="G17" s="9" t="s">
        <v>45</v>
      </c>
      <c r="H17" s="17">
        <f t="shared" si="0"/>
        <v>0</v>
      </c>
      <c r="I17" s="17"/>
      <c r="J17" s="8"/>
      <c r="K17" s="12"/>
    </row>
    <row r="18" spans="2:11">
      <c r="B18" s="9">
        <v>12</v>
      </c>
      <c r="C18" s="15"/>
      <c r="D18" s="20" t="s">
        <v>51</v>
      </c>
      <c r="E18" s="16"/>
      <c r="F18" s="9">
        <v>60</v>
      </c>
      <c r="G18" s="9" t="s">
        <v>45</v>
      </c>
      <c r="H18" s="17">
        <f t="shared" si="0"/>
        <v>0</v>
      </c>
      <c r="I18" s="17"/>
      <c r="J18" s="8"/>
      <c r="K18" s="12"/>
    </row>
    <row r="19" spans="2:11">
      <c r="B19" s="9">
        <v>13</v>
      </c>
      <c r="C19" s="15"/>
      <c r="D19" s="21" t="s">
        <v>52</v>
      </c>
      <c r="E19" s="16"/>
      <c r="F19" s="9">
        <v>60</v>
      </c>
      <c r="G19" s="9" t="s">
        <v>45</v>
      </c>
      <c r="H19" s="17">
        <f t="shared" si="0"/>
        <v>0</v>
      </c>
      <c r="I19" s="17"/>
      <c r="J19" s="8"/>
      <c r="K19" s="12"/>
    </row>
    <row r="20" spans="2:11">
      <c r="B20" s="9">
        <v>14</v>
      </c>
      <c r="C20" s="15"/>
      <c r="D20" s="21" t="s">
        <v>77</v>
      </c>
      <c r="E20" s="16"/>
      <c r="F20" s="9">
        <v>60</v>
      </c>
      <c r="G20" s="9" t="s">
        <v>45</v>
      </c>
      <c r="H20" s="17">
        <f t="shared" si="0"/>
        <v>0</v>
      </c>
      <c r="I20" s="17"/>
      <c r="J20" s="8" t="s">
        <v>76</v>
      </c>
      <c r="K20" s="12"/>
    </row>
    <row r="21" spans="2:11">
      <c r="B21" s="9">
        <v>15</v>
      </c>
      <c r="C21" s="15"/>
      <c r="D21" s="21" t="s">
        <v>53</v>
      </c>
      <c r="E21" s="16"/>
      <c r="F21" s="9">
        <v>60</v>
      </c>
      <c r="G21" s="9" t="s">
        <v>45</v>
      </c>
      <c r="H21" s="17">
        <f t="shared" si="0"/>
        <v>0</v>
      </c>
      <c r="I21" s="17"/>
      <c r="J21" s="8"/>
      <c r="K21" s="12"/>
    </row>
    <row r="22" spans="2:11">
      <c r="B22" s="9">
        <v>16</v>
      </c>
      <c r="C22" s="15"/>
      <c r="D22" s="21" t="s">
        <v>54</v>
      </c>
      <c r="E22" s="16"/>
      <c r="F22" s="9">
        <v>60</v>
      </c>
      <c r="G22" s="9" t="s">
        <v>45</v>
      </c>
      <c r="H22" s="17">
        <f t="shared" si="0"/>
        <v>0</v>
      </c>
      <c r="I22" s="17"/>
      <c r="J22" s="8"/>
      <c r="K22" s="12"/>
    </row>
    <row r="23" spans="2:11">
      <c r="B23" s="9">
        <v>17</v>
      </c>
      <c r="C23" s="15"/>
      <c r="D23" s="15" t="s">
        <v>55</v>
      </c>
      <c r="E23" s="16"/>
      <c r="F23" s="9">
        <v>60</v>
      </c>
      <c r="G23" s="9" t="s">
        <v>45</v>
      </c>
      <c r="H23" s="17">
        <f t="shared" si="0"/>
        <v>0</v>
      </c>
      <c r="I23" s="17"/>
      <c r="J23" s="8"/>
      <c r="K23" s="12"/>
    </row>
    <row r="24" spans="2:11">
      <c r="B24" s="9"/>
      <c r="C24" s="92" t="s">
        <v>56</v>
      </c>
      <c r="D24" s="81"/>
      <c r="E24" s="15"/>
      <c r="F24" s="9"/>
      <c r="G24" s="9"/>
      <c r="H24" s="17"/>
      <c r="I24" s="17"/>
      <c r="J24" s="8"/>
      <c r="K24" s="12"/>
    </row>
    <row r="25" spans="2:11">
      <c r="B25" s="9">
        <v>18</v>
      </c>
      <c r="C25" s="15"/>
      <c r="D25" s="15" t="s">
        <v>86</v>
      </c>
      <c r="E25" s="16"/>
      <c r="F25" s="9">
        <v>60</v>
      </c>
      <c r="G25" s="9" t="s">
        <v>45</v>
      </c>
      <c r="H25" s="17">
        <f t="shared" si="0"/>
        <v>0</v>
      </c>
      <c r="I25" s="17"/>
      <c r="J25" s="8" t="s">
        <v>75</v>
      </c>
      <c r="K25" s="12"/>
    </row>
    <row r="26" spans="2:11">
      <c r="B26" s="9">
        <v>19</v>
      </c>
      <c r="C26" s="15"/>
      <c r="D26" s="12" t="s">
        <v>57</v>
      </c>
      <c r="E26" s="16"/>
      <c r="F26" s="9">
        <v>60</v>
      </c>
      <c r="G26" s="9" t="s">
        <v>45</v>
      </c>
      <c r="H26" s="17">
        <f t="shared" si="0"/>
        <v>0</v>
      </c>
      <c r="I26" s="17"/>
      <c r="J26" s="8"/>
      <c r="K26" s="12"/>
    </row>
    <row r="27" spans="2:11">
      <c r="B27" s="9"/>
      <c r="C27" s="80" t="s">
        <v>58</v>
      </c>
      <c r="D27" s="81"/>
      <c r="E27" s="15"/>
      <c r="F27" s="9"/>
      <c r="G27" s="9"/>
      <c r="H27" s="17"/>
      <c r="I27" s="17"/>
      <c r="J27" s="18"/>
      <c r="K27" s="19"/>
    </row>
    <row r="28" spans="2:11">
      <c r="B28" s="9">
        <v>20</v>
      </c>
      <c r="C28" s="15"/>
      <c r="D28" s="15" t="s">
        <v>59</v>
      </c>
      <c r="E28" s="16"/>
      <c r="F28" s="9">
        <v>60</v>
      </c>
      <c r="G28" s="9" t="s">
        <v>45</v>
      </c>
      <c r="H28" s="17">
        <f t="shared" si="0"/>
        <v>0</v>
      </c>
      <c r="I28" s="17"/>
      <c r="J28" s="18"/>
      <c r="K28" s="19"/>
    </row>
    <row r="29" spans="2:11">
      <c r="B29" s="9">
        <v>21</v>
      </c>
      <c r="C29" s="15"/>
      <c r="D29" s="12" t="s">
        <v>60</v>
      </c>
      <c r="E29" s="16"/>
      <c r="F29" s="9">
        <v>60</v>
      </c>
      <c r="G29" s="9" t="s">
        <v>45</v>
      </c>
      <c r="H29" s="17">
        <f t="shared" si="0"/>
        <v>0</v>
      </c>
      <c r="I29" s="17"/>
      <c r="J29" s="8"/>
      <c r="K29" s="12"/>
    </row>
    <row r="30" spans="2:11">
      <c r="B30" s="9">
        <v>22</v>
      </c>
      <c r="C30" s="15"/>
      <c r="D30" s="15" t="s">
        <v>82</v>
      </c>
      <c r="E30" s="16"/>
      <c r="F30" s="9">
        <v>60</v>
      </c>
      <c r="G30" s="9" t="s">
        <v>45</v>
      </c>
      <c r="H30" s="17">
        <f t="shared" si="0"/>
        <v>0</v>
      </c>
      <c r="I30" s="17"/>
      <c r="J30" s="8"/>
      <c r="K30" s="12"/>
    </row>
    <row r="31" spans="2:11">
      <c r="B31" s="9">
        <v>23</v>
      </c>
      <c r="C31" s="15"/>
      <c r="D31" s="15" t="s">
        <v>83</v>
      </c>
      <c r="E31" s="16"/>
      <c r="F31" s="9">
        <v>60</v>
      </c>
      <c r="G31" s="9" t="s">
        <v>45</v>
      </c>
      <c r="H31" s="17">
        <f t="shared" si="0"/>
        <v>0</v>
      </c>
      <c r="I31" s="17"/>
      <c r="J31" s="8"/>
      <c r="K31" s="12"/>
    </row>
    <row r="32" spans="2:11">
      <c r="B32" s="9">
        <v>24</v>
      </c>
      <c r="C32" s="15"/>
      <c r="D32" s="15" t="s">
        <v>81</v>
      </c>
      <c r="E32" s="16"/>
      <c r="F32" s="9">
        <v>60</v>
      </c>
      <c r="G32" s="9" t="s">
        <v>45</v>
      </c>
      <c r="H32" s="17">
        <f t="shared" si="0"/>
        <v>0</v>
      </c>
      <c r="I32" s="17"/>
      <c r="J32" s="8"/>
      <c r="K32" s="12"/>
    </row>
    <row r="33" spans="2:11">
      <c r="B33" s="9">
        <v>25</v>
      </c>
      <c r="C33" s="15"/>
      <c r="D33" s="15" t="s">
        <v>79</v>
      </c>
      <c r="E33" s="16"/>
      <c r="F33" s="9">
        <v>60</v>
      </c>
      <c r="G33" s="9" t="s">
        <v>45</v>
      </c>
      <c r="H33" s="17">
        <f t="shared" si="0"/>
        <v>0</v>
      </c>
      <c r="I33" s="17"/>
      <c r="J33" s="8" t="s">
        <v>78</v>
      </c>
      <c r="K33" s="12"/>
    </row>
    <row r="34" spans="2:11">
      <c r="B34" s="9"/>
      <c r="C34" s="80" t="s">
        <v>61</v>
      </c>
      <c r="D34" s="81"/>
      <c r="E34" s="15"/>
      <c r="F34" s="9"/>
      <c r="G34" s="9"/>
      <c r="H34" s="17"/>
      <c r="I34" s="17"/>
      <c r="J34" s="18"/>
      <c r="K34" s="19"/>
    </row>
    <row r="35" spans="2:11">
      <c r="B35" s="9">
        <v>26</v>
      </c>
      <c r="C35" s="15"/>
      <c r="D35" s="12" t="s">
        <v>62</v>
      </c>
      <c r="E35" s="16"/>
      <c r="F35" s="9">
        <v>60</v>
      </c>
      <c r="G35" s="9" t="s">
        <v>45</v>
      </c>
      <c r="H35" s="17">
        <f t="shared" si="0"/>
        <v>0</v>
      </c>
      <c r="I35" s="17"/>
      <c r="J35" s="8"/>
      <c r="K35" s="12"/>
    </row>
    <row r="36" spans="2:11">
      <c r="B36" s="9"/>
      <c r="C36" s="21"/>
      <c r="D36" s="15" t="s">
        <v>63</v>
      </c>
      <c r="E36" s="17"/>
      <c r="F36" s="9"/>
      <c r="G36" s="9"/>
      <c r="H36" s="17"/>
      <c r="I36" s="17"/>
      <c r="J36" s="8"/>
      <c r="K36" s="12"/>
    </row>
    <row r="37" spans="2:11">
      <c r="B37" s="9"/>
      <c r="C37" s="21"/>
      <c r="D37" s="8" t="s">
        <v>68</v>
      </c>
      <c r="E37" s="16"/>
      <c r="F37" s="9">
        <v>60</v>
      </c>
      <c r="G37" s="9" t="s">
        <v>45</v>
      </c>
      <c r="H37" s="17">
        <f t="shared" ref="H37:H38" si="1">E37*F37</f>
        <v>0</v>
      </c>
      <c r="I37" s="11"/>
      <c r="J37" s="8" t="s">
        <v>104</v>
      </c>
      <c r="K37" s="12"/>
    </row>
    <row r="38" spans="2:11">
      <c r="B38" s="9"/>
      <c r="C38" s="21"/>
      <c r="D38" s="8" t="s">
        <v>69</v>
      </c>
      <c r="E38" s="16"/>
      <c r="F38" s="9">
        <v>60</v>
      </c>
      <c r="G38" s="9" t="s">
        <v>45</v>
      </c>
      <c r="H38" s="17">
        <f t="shared" si="1"/>
        <v>0</v>
      </c>
      <c r="I38" s="11"/>
      <c r="J38" s="8"/>
      <c r="K38" s="12"/>
    </row>
    <row r="39" spans="2:11">
      <c r="B39" s="9"/>
      <c r="C39" s="80" t="s">
        <v>64</v>
      </c>
      <c r="D39" s="81"/>
      <c r="E39" s="15"/>
      <c r="F39" s="9"/>
      <c r="G39" s="9"/>
      <c r="H39" s="17"/>
      <c r="I39" s="17"/>
      <c r="J39" s="8"/>
      <c r="K39" s="12"/>
    </row>
    <row r="40" spans="2:11">
      <c r="B40" s="9">
        <v>27</v>
      </c>
      <c r="C40" s="15"/>
      <c r="D40" s="15" t="s">
        <v>65</v>
      </c>
      <c r="E40" s="16"/>
      <c r="F40" s="9">
        <v>60</v>
      </c>
      <c r="G40" s="9" t="s">
        <v>45</v>
      </c>
      <c r="H40" s="17">
        <f t="shared" si="0"/>
        <v>0</v>
      </c>
      <c r="I40" s="17"/>
      <c r="J40" s="8" t="s">
        <v>157</v>
      </c>
      <c r="K40" s="12"/>
    </row>
    <row r="41" spans="2:11">
      <c r="B41" s="9"/>
      <c r="C41" s="15"/>
      <c r="D41" s="15"/>
      <c r="E41" s="16"/>
      <c r="F41" s="9"/>
      <c r="G41" s="9"/>
      <c r="H41" s="17"/>
      <c r="I41" s="17"/>
      <c r="J41" s="27" t="s">
        <v>119</v>
      </c>
      <c r="K41" s="12"/>
    </row>
    <row r="42" spans="2:11">
      <c r="B42" s="9">
        <v>28</v>
      </c>
      <c r="C42" s="15"/>
      <c r="D42" s="15" t="s">
        <v>66</v>
      </c>
      <c r="E42" s="16"/>
      <c r="F42" s="9">
        <v>60</v>
      </c>
      <c r="G42" s="9" t="s">
        <v>45</v>
      </c>
      <c r="H42" s="17">
        <f t="shared" si="0"/>
        <v>0</v>
      </c>
      <c r="I42" s="17"/>
      <c r="J42" s="8" t="s">
        <v>80</v>
      </c>
      <c r="K42" s="12"/>
    </row>
    <row r="43" spans="2:11">
      <c r="B43" s="20"/>
      <c r="C43" s="24"/>
      <c r="D43" s="24"/>
      <c r="E43" s="24"/>
      <c r="F43" s="25"/>
      <c r="G43" s="25"/>
      <c r="H43" s="26"/>
      <c r="I43" s="26"/>
      <c r="J43" s="24"/>
      <c r="K43" s="24"/>
    </row>
    <row r="44" spans="2:11">
      <c r="B44" s="20" t="s">
        <v>13</v>
      </c>
      <c r="C44" s="24"/>
      <c r="D44" s="24"/>
      <c r="E44" s="24"/>
      <c r="F44" s="25"/>
      <c r="G44" s="25"/>
      <c r="H44" s="26"/>
      <c r="I44" s="26"/>
      <c r="J44" s="24"/>
      <c r="K44" s="24"/>
    </row>
    <row r="45" spans="2:11">
      <c r="B45" s="20"/>
      <c r="C45" s="24" t="s">
        <v>14</v>
      </c>
      <c r="D45" s="24"/>
      <c r="E45" s="24"/>
      <c r="F45" s="25"/>
      <c r="G45" s="25"/>
      <c r="H45" s="26"/>
      <c r="I45" s="26"/>
      <c r="J45" s="24"/>
      <c r="K45" s="24"/>
    </row>
    <row r="46" spans="2:11">
      <c r="B46" s="20"/>
      <c r="C46" s="24" t="s">
        <v>15</v>
      </c>
      <c r="D46" s="24"/>
      <c r="E46" s="24"/>
      <c r="F46" s="25"/>
      <c r="G46" s="25"/>
      <c r="H46" s="26"/>
      <c r="I46" s="26"/>
      <c r="J46" s="24"/>
      <c r="K46" s="24"/>
    </row>
    <row r="47" spans="2:11">
      <c r="B47" s="20"/>
      <c r="C47" s="24"/>
      <c r="D47" s="24"/>
      <c r="E47" s="24"/>
      <c r="F47" s="25"/>
      <c r="G47" s="25"/>
      <c r="H47" s="26"/>
      <c r="I47" s="26"/>
      <c r="J47" s="24"/>
      <c r="K47" s="24"/>
    </row>
    <row r="48" spans="2:11">
      <c r="B48" s="20"/>
      <c r="C48" s="24"/>
      <c r="D48" s="24"/>
      <c r="E48" s="24"/>
      <c r="F48" s="25"/>
      <c r="G48" s="25"/>
      <c r="H48" s="26"/>
      <c r="I48" s="26"/>
      <c r="J48" s="24"/>
      <c r="K48" s="24"/>
    </row>
  </sheetData>
  <mergeCells count="8">
    <mergeCell ref="C34:D34"/>
    <mergeCell ref="C39:D39"/>
    <mergeCell ref="C3:D3"/>
    <mergeCell ref="F3:G3"/>
    <mergeCell ref="C4:D4"/>
    <mergeCell ref="C15:D15"/>
    <mergeCell ref="C24:D24"/>
    <mergeCell ref="C27:D27"/>
  </mergeCells>
  <phoneticPr fontId="1"/>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50" zoomScaleNormal="80" zoomScaleSheetLayoutView="50" workbookViewId="0">
      <pane ySplit="3" topLeftCell="A4" activePane="bottomLeft" state="frozen"/>
      <selection activeCell="D29" sqref="D29"/>
      <selection pane="bottomLeft" activeCell="H3" sqref="H3"/>
    </sheetView>
  </sheetViews>
  <sheetFormatPr defaultColWidth="3.875" defaultRowHeight="18.75"/>
  <cols>
    <col min="2" max="2" width="5.25" style="2" bestFit="1" customWidth="1"/>
    <col min="3" max="3" width="6.125" customWidth="1"/>
    <col min="4" max="4" width="42" bestFit="1" customWidth="1"/>
    <col min="5" max="5" width="14.5" customWidth="1"/>
    <col min="6" max="6" width="4.875" style="3" customWidth="1"/>
    <col min="7" max="7" width="5.25" style="3" customWidth="1"/>
    <col min="8" max="8" width="11.75" style="5" bestFit="1" customWidth="1"/>
    <col min="9" max="9" width="11.75" style="5" customWidth="1"/>
    <col min="10" max="11" width="62.875" bestFit="1" customWidth="1"/>
  </cols>
  <sheetData>
    <row r="1" spans="1:11">
      <c r="A1" s="24" t="s">
        <v>124</v>
      </c>
      <c r="B1" s="20"/>
      <c r="C1" s="24"/>
      <c r="D1" s="24"/>
      <c r="E1" s="24"/>
      <c r="F1" s="25"/>
      <c r="G1" s="25"/>
      <c r="H1" s="26"/>
      <c r="I1" s="26"/>
      <c r="J1" s="24"/>
      <c r="K1" s="24"/>
    </row>
    <row r="2" spans="1:11">
      <c r="A2" s="24"/>
      <c r="B2" s="28" t="s">
        <v>35</v>
      </c>
      <c r="C2" s="24"/>
      <c r="D2" s="24"/>
      <c r="E2" s="24"/>
      <c r="F2" s="25"/>
      <c r="G2" s="25"/>
      <c r="H2" s="26"/>
      <c r="I2" s="26"/>
      <c r="J2" s="24"/>
      <c r="K2" s="24"/>
    </row>
    <row r="3" spans="1:11">
      <c r="A3" s="24"/>
      <c r="B3" s="29" t="s">
        <v>0</v>
      </c>
      <c r="C3" s="78" t="s">
        <v>1</v>
      </c>
      <c r="D3" s="79"/>
      <c r="E3" s="30" t="s">
        <v>19</v>
      </c>
      <c r="F3" s="78" t="s">
        <v>10</v>
      </c>
      <c r="G3" s="79"/>
      <c r="H3" s="31" t="s">
        <v>46</v>
      </c>
      <c r="I3" s="31"/>
      <c r="J3" s="29" t="s">
        <v>12</v>
      </c>
      <c r="K3" s="29" t="s">
        <v>30</v>
      </c>
    </row>
    <row r="4" spans="1:11">
      <c r="A4" s="24"/>
      <c r="B4" s="9"/>
      <c r="C4" s="80" t="s">
        <v>74</v>
      </c>
      <c r="D4" s="81"/>
      <c r="E4" s="10"/>
      <c r="F4" s="9"/>
      <c r="G4" s="9"/>
      <c r="H4" s="11"/>
      <c r="I4" s="11"/>
      <c r="J4" s="8"/>
      <c r="K4" s="12"/>
    </row>
    <row r="5" spans="1:11">
      <c r="A5" s="24"/>
      <c r="B5" s="9"/>
      <c r="C5" s="13" t="s">
        <v>37</v>
      </c>
      <c r="D5" s="14"/>
      <c r="E5" s="15"/>
      <c r="F5" s="9"/>
      <c r="G5" s="9"/>
      <c r="H5" s="11"/>
      <c r="I5" s="11"/>
      <c r="J5" s="8"/>
      <c r="K5" s="12"/>
    </row>
    <row r="6" spans="1:11">
      <c r="A6" s="24"/>
      <c r="B6" s="9">
        <v>1</v>
      </c>
      <c r="C6" s="15"/>
      <c r="D6" s="21" t="s">
        <v>70</v>
      </c>
      <c r="E6" s="16"/>
      <c r="F6" s="9">
        <v>60</v>
      </c>
      <c r="G6" s="9" t="s">
        <v>45</v>
      </c>
      <c r="H6" s="17">
        <f t="shared" ref="H6:H10" si="0">E6*F6</f>
        <v>0</v>
      </c>
      <c r="I6" s="17"/>
      <c r="J6" s="8"/>
      <c r="K6" s="19"/>
    </row>
    <row r="7" spans="1:11">
      <c r="A7" s="24"/>
      <c r="B7" s="9">
        <v>2</v>
      </c>
      <c r="C7" s="15"/>
      <c r="D7" s="21" t="s">
        <v>71</v>
      </c>
      <c r="E7" s="16"/>
      <c r="F7" s="9">
        <v>60</v>
      </c>
      <c r="G7" s="9" t="s">
        <v>45</v>
      </c>
      <c r="H7" s="17">
        <f t="shared" si="0"/>
        <v>0</v>
      </c>
      <c r="I7" s="17"/>
      <c r="J7" s="8"/>
      <c r="K7" s="19"/>
    </row>
    <row r="8" spans="1:11">
      <c r="A8" s="24"/>
      <c r="B8" s="9"/>
      <c r="C8" s="80" t="s">
        <v>58</v>
      </c>
      <c r="D8" s="81"/>
      <c r="E8" s="15"/>
      <c r="F8" s="9"/>
      <c r="G8" s="9"/>
      <c r="H8" s="17"/>
      <c r="I8" s="17"/>
      <c r="J8" s="18"/>
      <c r="K8" s="19"/>
    </row>
    <row r="9" spans="1:11">
      <c r="A9" s="24"/>
      <c r="B9" s="9">
        <v>3</v>
      </c>
      <c r="C9" s="15"/>
      <c r="D9" s="12" t="s">
        <v>73</v>
      </c>
      <c r="E9" s="16"/>
      <c r="F9" s="9">
        <v>60</v>
      </c>
      <c r="G9" s="9" t="s">
        <v>45</v>
      </c>
      <c r="H9" s="17">
        <f t="shared" si="0"/>
        <v>0</v>
      </c>
      <c r="I9" s="17"/>
      <c r="J9" s="8"/>
      <c r="K9" s="12"/>
    </row>
    <row r="10" spans="1:11">
      <c r="A10" s="24"/>
      <c r="B10" s="9">
        <v>4</v>
      </c>
      <c r="C10" s="15"/>
      <c r="D10" s="15" t="s">
        <v>72</v>
      </c>
      <c r="E10" s="16"/>
      <c r="F10" s="9">
        <v>60</v>
      </c>
      <c r="G10" s="9" t="s">
        <v>45</v>
      </c>
      <c r="H10" s="17">
        <f t="shared" si="0"/>
        <v>0</v>
      </c>
      <c r="I10" s="17"/>
      <c r="J10" s="18"/>
      <c r="K10" s="19"/>
    </row>
    <row r="11" spans="1:11">
      <c r="A11" s="24"/>
      <c r="B11" s="9"/>
      <c r="C11" s="80" t="s">
        <v>88</v>
      </c>
      <c r="D11" s="81"/>
      <c r="E11" s="15"/>
      <c r="F11" s="9"/>
      <c r="G11" s="9"/>
      <c r="H11" s="17"/>
      <c r="I11" s="17"/>
      <c r="J11" s="18"/>
      <c r="K11" s="19"/>
    </row>
    <row r="12" spans="1:11">
      <c r="A12" s="24"/>
      <c r="B12" s="9">
        <v>5</v>
      </c>
      <c r="C12" s="15"/>
      <c r="D12" s="15" t="s">
        <v>89</v>
      </c>
      <c r="E12" s="16"/>
      <c r="F12" s="9">
        <v>60</v>
      </c>
      <c r="G12" s="9" t="s">
        <v>45</v>
      </c>
      <c r="H12" s="17">
        <f t="shared" ref="H12" si="1">E12*F12</f>
        <v>0</v>
      </c>
      <c r="I12" s="11"/>
      <c r="J12" s="8"/>
      <c r="K12" s="12"/>
    </row>
    <row r="13" spans="1:11">
      <c r="A13" s="24"/>
      <c r="B13" s="20"/>
      <c r="C13" s="24"/>
      <c r="D13" s="24"/>
      <c r="E13" s="24"/>
      <c r="F13" s="25"/>
      <c r="G13" s="25"/>
      <c r="H13" s="26"/>
      <c r="I13" s="26"/>
      <c r="J13" s="24"/>
      <c r="K13" s="24"/>
    </row>
    <row r="14" spans="1:11">
      <c r="A14" s="24"/>
      <c r="B14" s="20"/>
      <c r="C14" s="24"/>
      <c r="D14" s="24"/>
      <c r="E14" s="24"/>
      <c r="F14" s="25"/>
      <c r="G14" s="25"/>
      <c r="H14" s="26"/>
      <c r="I14" s="26"/>
      <c r="J14" s="24"/>
      <c r="K14" s="24"/>
    </row>
    <row r="15" spans="1:11">
      <c r="A15" s="24"/>
      <c r="B15" s="20"/>
      <c r="C15" s="24"/>
      <c r="D15" s="24"/>
      <c r="E15" s="24"/>
      <c r="F15" s="25"/>
      <c r="G15" s="25"/>
      <c r="H15" s="26"/>
      <c r="I15" s="26"/>
      <c r="J15" s="24"/>
      <c r="K15" s="24"/>
    </row>
    <row r="16" spans="1:11">
      <c r="A16" s="24"/>
      <c r="B16" s="20"/>
      <c r="C16" s="24"/>
      <c r="D16" s="24"/>
      <c r="E16" s="24"/>
      <c r="F16" s="25"/>
      <c r="G16" s="25"/>
      <c r="H16" s="26"/>
      <c r="I16" s="26"/>
      <c r="J16" s="24"/>
      <c r="K16" s="24"/>
    </row>
    <row r="17" spans="1:11">
      <c r="A17" s="24"/>
      <c r="B17" s="20" t="s">
        <v>13</v>
      </c>
      <c r="C17" s="24"/>
      <c r="D17" s="24"/>
      <c r="E17" s="24"/>
      <c r="F17" s="25"/>
      <c r="G17" s="25"/>
      <c r="H17" s="26"/>
      <c r="I17" s="26"/>
      <c r="J17" s="24"/>
      <c r="K17" s="24"/>
    </row>
    <row r="18" spans="1:11">
      <c r="A18" s="24"/>
      <c r="B18" s="20"/>
      <c r="C18" s="24" t="s">
        <v>14</v>
      </c>
      <c r="D18" s="24"/>
      <c r="E18" s="24"/>
      <c r="F18" s="25"/>
      <c r="G18" s="25"/>
      <c r="H18" s="26"/>
      <c r="I18" s="26"/>
      <c r="J18" s="24"/>
      <c r="K18" s="24"/>
    </row>
    <row r="19" spans="1:11">
      <c r="A19" s="24"/>
      <c r="B19" s="20"/>
      <c r="C19" s="24" t="s">
        <v>15</v>
      </c>
      <c r="D19" s="24"/>
      <c r="E19" s="24"/>
      <c r="F19" s="25"/>
      <c r="G19" s="25"/>
      <c r="H19" s="26"/>
      <c r="I19" s="26"/>
      <c r="J19" s="24"/>
      <c r="K19" s="24"/>
    </row>
  </sheetData>
  <mergeCells count="5">
    <mergeCell ref="C11:D11"/>
    <mergeCell ref="C3:D3"/>
    <mergeCell ref="F3:G3"/>
    <mergeCell ref="C4:D4"/>
    <mergeCell ref="C8:D8"/>
  </mergeCells>
  <phoneticPr fontId="1"/>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70" zoomScaleNormal="70" workbookViewId="0">
      <pane ySplit="3" topLeftCell="A4" activePane="bottomLeft" state="frozen"/>
      <selection activeCell="D29" sqref="D29"/>
      <selection pane="bottomLeft" activeCell="E28" sqref="E28"/>
    </sheetView>
  </sheetViews>
  <sheetFormatPr defaultColWidth="3.875" defaultRowHeight="18.75"/>
  <cols>
    <col min="2" max="2" width="5.25" style="2" bestFit="1" customWidth="1"/>
    <col min="3" max="3" width="6.125" customWidth="1"/>
    <col min="4" max="4" width="42" bestFit="1" customWidth="1"/>
    <col min="5" max="5" width="14.5" customWidth="1"/>
    <col min="6" max="6" width="4.875" style="3" customWidth="1"/>
    <col min="7" max="7" width="5.25" style="3" customWidth="1"/>
    <col min="8" max="8" width="11.75" style="5" bestFit="1" customWidth="1"/>
    <col min="9" max="9" width="11.75" style="5" customWidth="1"/>
    <col min="10" max="11" width="62.875" bestFit="1" customWidth="1"/>
  </cols>
  <sheetData>
    <row r="1" spans="1:11">
      <c r="A1" s="24" t="s">
        <v>120</v>
      </c>
      <c r="B1" s="20"/>
      <c r="C1" s="24"/>
      <c r="D1" s="24"/>
      <c r="E1" s="24"/>
      <c r="F1" s="25"/>
      <c r="G1" s="25"/>
      <c r="H1" s="26"/>
      <c r="I1" s="26"/>
      <c r="J1" s="24"/>
      <c r="K1" s="24"/>
    </row>
    <row r="2" spans="1:11">
      <c r="A2" s="24"/>
      <c r="B2" s="28" t="s">
        <v>35</v>
      </c>
      <c r="C2" s="24"/>
      <c r="D2" s="24"/>
      <c r="E2" s="24"/>
      <c r="F2" s="25"/>
      <c r="G2" s="25"/>
      <c r="H2" s="26"/>
      <c r="I2" s="26"/>
      <c r="J2" s="24"/>
      <c r="K2" s="24"/>
    </row>
    <row r="3" spans="1:11">
      <c r="A3" s="24"/>
      <c r="B3" s="29" t="s">
        <v>0</v>
      </c>
      <c r="C3" s="78" t="s">
        <v>1</v>
      </c>
      <c r="D3" s="79"/>
      <c r="E3" s="30" t="s">
        <v>19</v>
      </c>
      <c r="F3" s="78" t="s">
        <v>10</v>
      </c>
      <c r="G3" s="79"/>
      <c r="H3" s="31" t="s">
        <v>46</v>
      </c>
      <c r="I3" s="31"/>
      <c r="J3" s="29" t="s">
        <v>12</v>
      </c>
      <c r="K3" s="29" t="s">
        <v>30</v>
      </c>
    </row>
    <row r="4" spans="1:11">
      <c r="A4" s="24"/>
      <c r="B4" s="9"/>
      <c r="C4" s="80"/>
      <c r="D4" s="81"/>
      <c r="E4" s="10"/>
      <c r="F4" s="9"/>
      <c r="G4" s="9"/>
      <c r="H4" s="11"/>
      <c r="I4" s="11"/>
      <c r="J4" s="8"/>
      <c r="K4" s="12"/>
    </row>
    <row r="5" spans="1:11">
      <c r="A5" s="24"/>
      <c r="B5" s="9"/>
      <c r="C5" s="13" t="s">
        <v>91</v>
      </c>
      <c r="D5" s="14"/>
      <c r="E5" s="15"/>
      <c r="F5" s="9"/>
      <c r="G5" s="9"/>
      <c r="H5" s="11"/>
      <c r="I5" s="11"/>
      <c r="J5" s="8"/>
      <c r="K5" s="12"/>
    </row>
    <row r="6" spans="1:11">
      <c r="A6" s="24"/>
      <c r="B6" s="9">
        <v>1</v>
      </c>
      <c r="C6" s="15"/>
      <c r="D6" s="21" t="s">
        <v>102</v>
      </c>
      <c r="E6" s="16"/>
      <c r="F6" s="9">
        <v>60</v>
      </c>
      <c r="G6" s="9" t="s">
        <v>45</v>
      </c>
      <c r="H6" s="17">
        <f t="shared" ref="H6:H10" si="0">E6*F6</f>
        <v>0</v>
      </c>
      <c r="I6" s="17"/>
      <c r="J6" s="8"/>
      <c r="K6" s="19"/>
    </row>
    <row r="7" spans="1:11">
      <c r="A7" s="24"/>
      <c r="B7" s="9"/>
      <c r="C7" s="80" t="s">
        <v>99</v>
      </c>
      <c r="D7" s="81"/>
      <c r="E7" s="15"/>
      <c r="F7" s="9"/>
      <c r="G7" s="9"/>
      <c r="H7" s="17"/>
      <c r="I7" s="17"/>
      <c r="J7" s="18" t="s">
        <v>101</v>
      </c>
      <c r="K7" s="19"/>
    </row>
    <row r="8" spans="1:11">
      <c r="A8" s="24"/>
      <c r="B8" s="9">
        <v>3</v>
      </c>
      <c r="C8" s="15"/>
      <c r="D8" s="12" t="s">
        <v>92</v>
      </c>
      <c r="E8" s="16"/>
      <c r="F8" s="9">
        <v>60</v>
      </c>
      <c r="G8" s="9" t="s">
        <v>45</v>
      </c>
      <c r="H8" s="17">
        <f t="shared" si="0"/>
        <v>0</v>
      </c>
      <c r="I8" s="17"/>
      <c r="J8" s="8" t="s">
        <v>116</v>
      </c>
      <c r="K8" s="12"/>
    </row>
    <row r="9" spans="1:11" ht="44.25">
      <c r="A9" s="24"/>
      <c r="B9" s="9">
        <v>4</v>
      </c>
      <c r="C9" s="15"/>
      <c r="D9" s="12" t="s">
        <v>93</v>
      </c>
      <c r="E9" s="16"/>
      <c r="F9" s="9">
        <v>60</v>
      </c>
      <c r="G9" s="9" t="s">
        <v>45</v>
      </c>
      <c r="H9" s="17">
        <f t="shared" si="0"/>
        <v>0</v>
      </c>
      <c r="I9" s="17"/>
      <c r="J9" s="18" t="s">
        <v>117</v>
      </c>
      <c r="K9" s="12"/>
    </row>
    <row r="10" spans="1:11" ht="44.25">
      <c r="A10" s="24"/>
      <c r="B10" s="9">
        <v>5</v>
      </c>
      <c r="C10" s="15"/>
      <c r="D10" s="15" t="s">
        <v>94</v>
      </c>
      <c r="E10" s="16"/>
      <c r="F10" s="9">
        <v>60</v>
      </c>
      <c r="G10" s="9" t="s">
        <v>45</v>
      </c>
      <c r="H10" s="17">
        <f t="shared" si="0"/>
        <v>0</v>
      </c>
      <c r="I10" s="17"/>
      <c r="J10" s="18" t="s">
        <v>118</v>
      </c>
      <c r="K10" s="19"/>
    </row>
    <row r="11" spans="1:11">
      <c r="A11" s="24"/>
      <c r="B11" s="9"/>
      <c r="C11" s="80" t="s">
        <v>95</v>
      </c>
      <c r="D11" s="81"/>
      <c r="E11" s="15"/>
      <c r="F11" s="9"/>
      <c r="G11" s="9"/>
      <c r="H11" s="17"/>
      <c r="I11" s="17"/>
      <c r="J11" s="18"/>
      <c r="K11" s="19"/>
    </row>
    <row r="12" spans="1:11">
      <c r="A12" s="24"/>
      <c r="B12" s="9">
        <v>5</v>
      </c>
      <c r="C12" s="15"/>
      <c r="D12" s="15" t="s">
        <v>96</v>
      </c>
      <c r="E12" s="16"/>
      <c r="F12" s="9">
        <v>60</v>
      </c>
      <c r="G12" s="9" t="s">
        <v>45</v>
      </c>
      <c r="H12" s="17">
        <f t="shared" ref="H12" si="1">E12*F12</f>
        <v>0</v>
      </c>
      <c r="I12" s="11"/>
      <c r="J12" s="8" t="s">
        <v>103</v>
      </c>
      <c r="K12" s="12"/>
    </row>
    <row r="13" spans="1:11">
      <c r="A13" s="24"/>
      <c r="B13" s="9">
        <v>6</v>
      </c>
      <c r="C13" s="15"/>
      <c r="D13" s="12" t="s">
        <v>97</v>
      </c>
      <c r="E13" s="16"/>
      <c r="F13" s="9">
        <v>60</v>
      </c>
      <c r="G13" s="9" t="s">
        <v>45</v>
      </c>
      <c r="H13" s="17">
        <f t="shared" ref="H13:H14" si="2">E13*F13</f>
        <v>0</v>
      </c>
      <c r="I13" s="11"/>
      <c r="J13" s="8"/>
      <c r="K13" s="12"/>
    </row>
    <row r="14" spans="1:11">
      <c r="A14" s="24"/>
      <c r="B14" s="9">
        <v>7</v>
      </c>
      <c r="C14" s="15"/>
      <c r="D14" s="15" t="s">
        <v>98</v>
      </c>
      <c r="E14" s="16"/>
      <c r="F14" s="9">
        <v>60</v>
      </c>
      <c r="G14" s="9" t="s">
        <v>45</v>
      </c>
      <c r="H14" s="17">
        <f t="shared" si="2"/>
        <v>0</v>
      </c>
      <c r="I14" s="11"/>
      <c r="J14" s="8"/>
      <c r="K14" s="12"/>
    </row>
    <row r="15" spans="1:11">
      <c r="A15" s="24"/>
      <c r="B15" s="20"/>
      <c r="C15" s="24"/>
      <c r="D15" s="24"/>
      <c r="E15" s="24"/>
      <c r="F15" s="25"/>
      <c r="G15" s="25"/>
      <c r="H15" s="26"/>
      <c r="I15" s="26"/>
      <c r="J15" s="24"/>
      <c r="K15" s="24"/>
    </row>
    <row r="16" spans="1:11">
      <c r="A16" s="24"/>
      <c r="B16" s="20"/>
      <c r="C16" s="24"/>
      <c r="D16" s="24"/>
      <c r="E16" s="24"/>
      <c r="F16" s="25"/>
      <c r="G16" s="25"/>
      <c r="H16" s="26"/>
      <c r="I16" s="26"/>
      <c r="J16" s="24"/>
      <c r="K16" s="24"/>
    </row>
    <row r="17" spans="1:11">
      <c r="A17" s="24"/>
      <c r="B17" s="20" t="s">
        <v>13</v>
      </c>
      <c r="C17" s="24"/>
      <c r="D17" s="24"/>
      <c r="E17" s="24"/>
      <c r="F17" s="25"/>
      <c r="G17" s="25"/>
      <c r="H17" s="26"/>
      <c r="I17" s="26"/>
      <c r="J17" s="24"/>
      <c r="K17" s="24"/>
    </row>
    <row r="18" spans="1:11">
      <c r="A18" s="24"/>
      <c r="B18" s="20"/>
      <c r="C18" s="24" t="s">
        <v>14</v>
      </c>
      <c r="D18" s="24"/>
      <c r="E18" s="24"/>
      <c r="F18" s="25"/>
      <c r="G18" s="25"/>
      <c r="H18" s="26"/>
      <c r="I18" s="26"/>
      <c r="J18" s="24"/>
      <c r="K18" s="24"/>
    </row>
    <row r="19" spans="1:11">
      <c r="A19" s="24"/>
      <c r="B19" s="20"/>
      <c r="C19" s="24" t="s">
        <v>15</v>
      </c>
      <c r="D19" s="24"/>
      <c r="E19" s="24"/>
      <c r="F19" s="25"/>
      <c r="G19" s="25"/>
      <c r="H19" s="26"/>
      <c r="I19" s="26"/>
      <c r="J19" s="24"/>
      <c r="K19" s="24"/>
    </row>
    <row r="20" spans="1:11">
      <c r="A20" s="24"/>
      <c r="B20" s="20"/>
      <c r="C20" s="24"/>
      <c r="D20" s="24"/>
      <c r="E20" s="24"/>
      <c r="F20" s="25"/>
      <c r="G20" s="25"/>
      <c r="H20" s="26"/>
      <c r="I20" s="26"/>
      <c r="J20" s="24"/>
      <c r="K20" s="24"/>
    </row>
    <row r="28" spans="1:11">
      <c r="E28" t="s">
        <v>147</v>
      </c>
    </row>
  </sheetData>
  <mergeCells count="5">
    <mergeCell ref="C3:D3"/>
    <mergeCell ref="F3:G3"/>
    <mergeCell ref="C4:D4"/>
    <mergeCell ref="C7:D7"/>
    <mergeCell ref="C11:D11"/>
  </mergeCells>
  <phoneticPr fontId="1"/>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B10" zoomScale="70" zoomScaleNormal="70" workbookViewId="0">
      <selection activeCell="J22" sqref="J22"/>
    </sheetView>
  </sheetViews>
  <sheetFormatPr defaultColWidth="3.875" defaultRowHeight="18.75"/>
  <cols>
    <col min="2" max="2" width="5.25" style="2" bestFit="1" customWidth="1"/>
    <col min="3" max="3" width="6.125" customWidth="1"/>
    <col min="4" max="4" width="42" bestFit="1" customWidth="1"/>
    <col min="5" max="6" width="14.5" customWidth="1"/>
    <col min="7" max="7" width="11.75" style="5" bestFit="1" customWidth="1"/>
    <col min="8" max="8" width="11.75" style="5" customWidth="1"/>
    <col min="9" max="10" width="62.875" bestFit="1" customWidth="1"/>
  </cols>
  <sheetData>
    <row r="1" spans="1:10">
      <c r="A1" s="24" t="s">
        <v>125</v>
      </c>
      <c r="B1" s="20"/>
      <c r="C1" s="24"/>
      <c r="D1" s="24"/>
      <c r="E1" s="24"/>
      <c r="F1" s="24"/>
      <c r="G1" s="26"/>
      <c r="H1" s="26"/>
      <c r="I1" s="24"/>
      <c r="J1" s="24"/>
    </row>
    <row r="2" spans="1:10">
      <c r="A2" s="24"/>
      <c r="B2" s="28" t="s">
        <v>35</v>
      </c>
      <c r="C2" s="24"/>
      <c r="D2" s="24"/>
      <c r="E2" s="24"/>
      <c r="F2" s="24"/>
      <c r="G2" s="26"/>
      <c r="H2" s="26"/>
      <c r="I2" s="24"/>
      <c r="J2" s="24"/>
    </row>
    <row r="3" spans="1:10">
      <c r="A3" s="24"/>
      <c r="B3" s="29" t="s">
        <v>0</v>
      </c>
      <c r="C3" s="78" t="s">
        <v>1</v>
      </c>
      <c r="D3" s="79"/>
      <c r="E3" s="40" t="s">
        <v>109</v>
      </c>
      <c r="F3" s="29" t="s">
        <v>108</v>
      </c>
      <c r="G3" s="31" t="s">
        <v>46</v>
      </c>
      <c r="H3" s="31"/>
      <c r="I3" s="29" t="s">
        <v>12</v>
      </c>
      <c r="J3" s="29" t="s">
        <v>30</v>
      </c>
    </row>
    <row r="4" spans="1:10">
      <c r="A4" s="24"/>
      <c r="B4" s="9"/>
      <c r="C4" s="80"/>
      <c r="D4" s="81"/>
      <c r="E4" s="10"/>
      <c r="F4" s="10"/>
      <c r="G4" s="11"/>
      <c r="H4" s="11"/>
      <c r="I4" s="8"/>
      <c r="J4" s="12"/>
    </row>
    <row r="5" spans="1:10">
      <c r="A5" s="24"/>
      <c r="B5" s="82" t="s">
        <v>110</v>
      </c>
      <c r="C5" s="93"/>
      <c r="D5" s="83"/>
      <c r="E5" s="34"/>
      <c r="F5" s="45"/>
      <c r="G5" s="51"/>
      <c r="H5" s="46"/>
      <c r="I5" s="42" t="s">
        <v>105</v>
      </c>
      <c r="J5" s="12"/>
    </row>
    <row r="6" spans="1:10">
      <c r="A6" s="24"/>
      <c r="B6" s="84"/>
      <c r="C6" s="94"/>
      <c r="D6" s="85"/>
      <c r="E6" s="50"/>
      <c r="F6" s="47"/>
      <c r="G6" s="52"/>
      <c r="H6" s="47"/>
      <c r="I6" s="44" t="s">
        <v>106</v>
      </c>
      <c r="J6" s="19"/>
    </row>
    <row r="7" spans="1:10">
      <c r="A7" s="24"/>
      <c r="B7" s="84"/>
      <c r="C7" s="94"/>
      <c r="D7" s="85"/>
      <c r="E7" s="35"/>
      <c r="F7" s="54"/>
      <c r="G7" s="52"/>
      <c r="H7" s="47"/>
      <c r="I7" s="57" t="s">
        <v>107</v>
      </c>
      <c r="J7" s="19"/>
    </row>
    <row r="8" spans="1:10">
      <c r="A8" s="24"/>
      <c r="B8" s="86"/>
      <c r="C8" s="95"/>
      <c r="D8" s="87"/>
      <c r="E8" s="36"/>
      <c r="F8" s="48"/>
      <c r="G8" s="53"/>
      <c r="H8" s="49"/>
      <c r="I8" s="43"/>
      <c r="J8" s="19"/>
    </row>
    <row r="9" spans="1:10">
      <c r="A9" s="24"/>
      <c r="B9" s="9">
        <v>1</v>
      </c>
      <c r="C9" s="80" t="s">
        <v>126</v>
      </c>
      <c r="D9" s="81"/>
      <c r="E9" s="17"/>
      <c r="F9" s="17"/>
      <c r="G9" s="17"/>
      <c r="H9" s="17"/>
      <c r="I9" s="8"/>
      <c r="J9" s="12"/>
    </row>
    <row r="10" spans="1:10">
      <c r="A10" s="24"/>
      <c r="B10" s="9"/>
      <c r="C10" s="15"/>
      <c r="D10" s="12" t="s">
        <v>111</v>
      </c>
      <c r="E10" s="16"/>
      <c r="F10" s="56">
        <v>21</v>
      </c>
      <c r="G10" s="17">
        <f t="shared" ref="G10:G14" si="0">E10*F10</f>
        <v>0</v>
      </c>
      <c r="H10" s="17"/>
      <c r="I10" s="18" t="s">
        <v>145</v>
      </c>
      <c r="J10" s="12"/>
    </row>
    <row r="11" spans="1:10">
      <c r="A11" s="24"/>
      <c r="B11" s="9"/>
      <c r="C11" s="15"/>
      <c r="D11" s="15" t="s">
        <v>112</v>
      </c>
      <c r="E11" s="16"/>
      <c r="F11" s="56">
        <v>21</v>
      </c>
      <c r="G11" s="17">
        <f t="shared" si="0"/>
        <v>0</v>
      </c>
      <c r="H11" s="17"/>
      <c r="I11" s="18" t="s">
        <v>149</v>
      </c>
      <c r="J11" s="19"/>
    </row>
    <row r="12" spans="1:10">
      <c r="A12" s="24"/>
      <c r="B12" s="9">
        <v>2</v>
      </c>
      <c r="C12" s="80" t="s">
        <v>127</v>
      </c>
      <c r="D12" s="81"/>
      <c r="E12" s="15"/>
      <c r="F12" s="15"/>
      <c r="G12" s="17"/>
      <c r="H12" s="17"/>
      <c r="I12" s="18"/>
      <c r="J12" s="19"/>
    </row>
    <row r="13" spans="1:10">
      <c r="A13" s="24"/>
      <c r="B13" s="9"/>
      <c r="C13" s="15"/>
      <c r="D13" s="12" t="s">
        <v>111</v>
      </c>
      <c r="E13" s="16"/>
      <c r="F13" s="56">
        <v>11</v>
      </c>
      <c r="G13" s="17">
        <f t="shared" si="0"/>
        <v>0</v>
      </c>
      <c r="H13" s="11"/>
      <c r="I13" s="18" t="s">
        <v>140</v>
      </c>
      <c r="J13" s="12"/>
    </row>
    <row r="14" spans="1:10">
      <c r="A14" s="24"/>
      <c r="B14" s="9"/>
      <c r="C14" s="15"/>
      <c r="D14" s="15" t="s">
        <v>112</v>
      </c>
      <c r="E14" s="16"/>
      <c r="F14" s="56">
        <v>4</v>
      </c>
      <c r="G14" s="17">
        <f t="shared" si="0"/>
        <v>0</v>
      </c>
      <c r="H14" s="11"/>
      <c r="I14" s="18" t="s">
        <v>144</v>
      </c>
      <c r="J14" s="12"/>
    </row>
    <row r="15" spans="1:10">
      <c r="A15" s="24"/>
      <c r="B15" s="9">
        <v>3</v>
      </c>
      <c r="C15" s="80" t="s">
        <v>128</v>
      </c>
      <c r="D15" s="81"/>
      <c r="E15" s="15"/>
      <c r="F15" s="15"/>
      <c r="G15" s="17"/>
      <c r="H15" s="17"/>
      <c r="I15" s="18"/>
      <c r="J15" s="19"/>
    </row>
    <row r="16" spans="1:10">
      <c r="A16" s="24"/>
      <c r="B16" s="9"/>
      <c r="C16" s="15"/>
      <c r="D16" s="12" t="s">
        <v>111</v>
      </c>
      <c r="E16" s="16"/>
      <c r="F16" s="56">
        <v>0</v>
      </c>
      <c r="G16" s="17">
        <f t="shared" ref="G16:G17" si="1">E16*F16</f>
        <v>0</v>
      </c>
      <c r="H16" s="11"/>
      <c r="I16" s="18" t="s">
        <v>142</v>
      </c>
      <c r="J16" s="12"/>
    </row>
    <row r="17" spans="1:10">
      <c r="A17" s="24"/>
      <c r="B17" s="9"/>
      <c r="C17" s="15"/>
      <c r="D17" s="15" t="s">
        <v>112</v>
      </c>
      <c r="E17" s="16"/>
      <c r="F17" s="56">
        <v>0</v>
      </c>
      <c r="G17" s="17">
        <f t="shared" si="1"/>
        <v>0</v>
      </c>
      <c r="H17" s="11"/>
      <c r="I17" s="18" t="s">
        <v>142</v>
      </c>
      <c r="J17" s="12"/>
    </row>
    <row r="18" spans="1:10">
      <c r="A18" s="24"/>
      <c r="B18" s="9">
        <v>4</v>
      </c>
      <c r="C18" s="80" t="s">
        <v>129</v>
      </c>
      <c r="D18" s="81"/>
      <c r="E18" s="15"/>
      <c r="F18" s="15"/>
      <c r="G18" s="17"/>
      <c r="H18" s="17"/>
      <c r="I18" s="18"/>
      <c r="J18" s="19"/>
    </row>
    <row r="19" spans="1:10">
      <c r="A19" s="24"/>
      <c r="B19" s="9"/>
      <c r="C19" s="15"/>
      <c r="D19" s="12" t="s">
        <v>111</v>
      </c>
      <c r="E19" s="16"/>
      <c r="F19" s="56">
        <v>2</v>
      </c>
      <c r="G19" s="17">
        <f t="shared" ref="G19:G20" si="2">E19*F19</f>
        <v>0</v>
      </c>
      <c r="H19" s="11"/>
      <c r="I19" s="18" t="s">
        <v>141</v>
      </c>
      <c r="J19" s="12"/>
    </row>
    <row r="20" spans="1:10">
      <c r="A20" s="24"/>
      <c r="B20" s="9"/>
      <c r="C20" s="15"/>
      <c r="D20" s="15" t="s">
        <v>112</v>
      </c>
      <c r="E20" s="16"/>
      <c r="F20" s="56">
        <v>2</v>
      </c>
      <c r="G20" s="17">
        <f t="shared" si="2"/>
        <v>0</v>
      </c>
      <c r="H20" s="11"/>
      <c r="I20" s="18" t="s">
        <v>141</v>
      </c>
      <c r="J20" s="12"/>
    </row>
    <row r="21" spans="1:10">
      <c r="A21" s="24"/>
      <c r="B21" s="9">
        <v>5</v>
      </c>
      <c r="C21" s="80" t="s">
        <v>130</v>
      </c>
      <c r="D21" s="81"/>
      <c r="E21" s="15"/>
      <c r="F21" s="15"/>
      <c r="G21" s="17"/>
      <c r="H21" s="17"/>
      <c r="I21" s="18"/>
      <c r="J21" s="19"/>
    </row>
    <row r="22" spans="1:10">
      <c r="A22" s="24"/>
      <c r="B22" s="9"/>
      <c r="C22" s="15"/>
      <c r="D22" s="12" t="s">
        <v>111</v>
      </c>
      <c r="E22" s="16"/>
      <c r="F22" s="70" t="s">
        <v>143</v>
      </c>
      <c r="G22" s="17">
        <f>E22</f>
        <v>0</v>
      </c>
      <c r="H22" s="11"/>
      <c r="I22" s="18" t="s">
        <v>136</v>
      </c>
      <c r="J22" s="12"/>
    </row>
    <row r="23" spans="1:10">
      <c r="A23" s="24"/>
      <c r="B23" s="9"/>
      <c r="C23" s="15"/>
      <c r="D23" s="15" t="s">
        <v>112</v>
      </c>
      <c r="E23" s="16"/>
      <c r="F23" s="70" t="s">
        <v>143</v>
      </c>
      <c r="G23" s="17">
        <f>E23</f>
        <v>0</v>
      </c>
      <c r="H23" s="11"/>
      <c r="I23" s="18" t="s">
        <v>136</v>
      </c>
      <c r="J23" s="12"/>
    </row>
    <row r="24" spans="1:10">
      <c r="A24" s="24"/>
      <c r="B24" s="9">
        <v>6</v>
      </c>
      <c r="C24" s="80" t="s">
        <v>131</v>
      </c>
      <c r="D24" s="81"/>
      <c r="E24" s="15"/>
      <c r="F24" s="15"/>
      <c r="G24" s="17"/>
      <c r="H24" s="17"/>
      <c r="I24" s="18"/>
      <c r="J24" s="19"/>
    </row>
    <row r="25" spans="1:10">
      <c r="A25" s="24"/>
      <c r="B25" s="9"/>
      <c r="C25" s="15"/>
      <c r="D25" s="12" t="s">
        <v>111</v>
      </c>
      <c r="E25" s="16"/>
      <c r="F25" s="56">
        <v>2</v>
      </c>
      <c r="G25" s="17">
        <f t="shared" ref="G25:G26" si="3">E25*F25</f>
        <v>0</v>
      </c>
      <c r="H25" s="11"/>
      <c r="I25" s="18" t="s">
        <v>134</v>
      </c>
      <c r="J25" s="12"/>
    </row>
    <row r="26" spans="1:10">
      <c r="A26" s="24"/>
      <c r="B26" s="9"/>
      <c r="C26" s="15"/>
      <c r="D26" s="15" t="s">
        <v>112</v>
      </c>
      <c r="E26" s="16"/>
      <c r="F26" s="56">
        <v>0</v>
      </c>
      <c r="G26" s="17">
        <f t="shared" si="3"/>
        <v>0</v>
      </c>
      <c r="H26" s="11"/>
      <c r="I26" s="18" t="s">
        <v>150</v>
      </c>
      <c r="J26" s="12"/>
    </row>
    <row r="27" spans="1:10">
      <c r="A27" s="24"/>
      <c r="B27" s="9">
        <v>7</v>
      </c>
      <c r="C27" s="80" t="s">
        <v>132</v>
      </c>
      <c r="D27" s="81"/>
      <c r="E27" s="15"/>
      <c r="F27" s="15"/>
      <c r="G27" s="17"/>
      <c r="H27" s="17"/>
      <c r="I27" s="18"/>
      <c r="J27" s="19"/>
    </row>
    <row r="28" spans="1:10">
      <c r="A28" s="24"/>
      <c r="B28" s="9"/>
      <c r="C28" s="15"/>
      <c r="D28" s="12" t="s">
        <v>111</v>
      </c>
      <c r="E28" s="16"/>
      <c r="F28" s="56">
        <v>1</v>
      </c>
      <c r="G28" s="17">
        <f t="shared" ref="G28:G29" si="4">E28*F28</f>
        <v>0</v>
      </c>
      <c r="H28" s="11"/>
      <c r="I28" s="18" t="s">
        <v>135</v>
      </c>
      <c r="J28" s="12"/>
    </row>
    <row r="29" spans="1:10">
      <c r="A29" s="24"/>
      <c r="B29" s="9"/>
      <c r="C29" s="15"/>
      <c r="D29" s="15" t="s">
        <v>112</v>
      </c>
      <c r="E29" s="16"/>
      <c r="F29" s="56">
        <v>2</v>
      </c>
      <c r="G29" s="17">
        <f t="shared" si="4"/>
        <v>0</v>
      </c>
      <c r="H29" s="11"/>
      <c r="I29" s="18" t="s">
        <v>141</v>
      </c>
      <c r="J29" s="12"/>
    </row>
    <row r="30" spans="1:10">
      <c r="A30" s="24"/>
      <c r="B30" s="9">
        <v>8</v>
      </c>
      <c r="C30" s="80" t="s">
        <v>133</v>
      </c>
      <c r="D30" s="81"/>
      <c r="E30" s="15"/>
      <c r="F30" s="15"/>
      <c r="G30" s="17"/>
      <c r="H30" s="17"/>
      <c r="I30" s="18"/>
      <c r="J30" s="19"/>
    </row>
    <row r="31" spans="1:10">
      <c r="A31" s="24"/>
      <c r="B31" s="9"/>
      <c r="C31" s="15"/>
      <c r="D31" s="12" t="s">
        <v>111</v>
      </c>
      <c r="E31" s="16"/>
      <c r="F31" s="56">
        <v>4</v>
      </c>
      <c r="G31" s="17">
        <f t="shared" ref="G31:G32" si="5">E31*F31</f>
        <v>0</v>
      </c>
      <c r="H31" s="11"/>
      <c r="I31" s="18" t="s">
        <v>144</v>
      </c>
      <c r="J31" s="12"/>
    </row>
    <row r="32" spans="1:10" ht="30.75">
      <c r="A32" s="24"/>
      <c r="B32" s="9"/>
      <c r="C32" s="15"/>
      <c r="D32" s="15" t="s">
        <v>112</v>
      </c>
      <c r="E32" s="16"/>
      <c r="F32" s="56">
        <v>3</v>
      </c>
      <c r="G32" s="17">
        <f t="shared" si="5"/>
        <v>0</v>
      </c>
      <c r="H32" s="11"/>
      <c r="I32" s="18" t="s">
        <v>148</v>
      </c>
      <c r="J32" s="12"/>
    </row>
    <row r="33" spans="1:10">
      <c r="A33" s="24"/>
      <c r="B33" s="9">
        <v>9</v>
      </c>
      <c r="C33" s="80" t="s">
        <v>113</v>
      </c>
      <c r="D33" s="81"/>
      <c r="E33" s="15"/>
      <c r="F33" s="15"/>
      <c r="G33" s="17"/>
      <c r="H33" s="17"/>
      <c r="I33" s="18" t="s">
        <v>146</v>
      </c>
      <c r="J33" s="71"/>
    </row>
    <row r="34" spans="1:10">
      <c r="A34" s="24"/>
      <c r="B34" s="9">
        <v>10</v>
      </c>
      <c r="C34" s="80" t="s">
        <v>137</v>
      </c>
      <c r="D34" s="81"/>
      <c r="E34" s="15"/>
      <c r="F34" s="15"/>
      <c r="G34" s="17"/>
      <c r="H34" s="17"/>
      <c r="I34" s="18" t="s">
        <v>139</v>
      </c>
      <c r="J34" s="19"/>
    </row>
    <row r="35" spans="1:10">
      <c r="A35" s="24"/>
      <c r="B35" s="9"/>
      <c r="C35" s="15"/>
      <c r="D35" s="12" t="s">
        <v>111</v>
      </c>
      <c r="E35" s="16"/>
      <c r="F35" s="56"/>
      <c r="G35" s="17">
        <f>E35</f>
        <v>0</v>
      </c>
      <c r="H35" s="11"/>
      <c r="I35" s="18" t="s">
        <v>138</v>
      </c>
      <c r="J35" s="72"/>
    </row>
    <row r="36" spans="1:10">
      <c r="A36" s="24"/>
      <c r="B36" s="9"/>
      <c r="C36" s="15"/>
      <c r="D36" s="15" t="s">
        <v>112</v>
      </c>
      <c r="E36" s="16"/>
      <c r="F36" s="56"/>
      <c r="G36" s="17">
        <f>E36</f>
        <v>0</v>
      </c>
      <c r="H36" s="11"/>
      <c r="I36" s="18"/>
      <c r="J36" s="72"/>
    </row>
    <row r="37" spans="1:10">
      <c r="A37" s="24"/>
      <c r="B37" s="64"/>
      <c r="C37" s="55"/>
      <c r="D37" s="55"/>
      <c r="E37" s="55"/>
      <c r="F37" s="55"/>
      <c r="G37" s="52"/>
      <c r="H37" s="52"/>
      <c r="I37" s="65"/>
      <c r="J37" s="66"/>
    </row>
    <row r="38" spans="1:10">
      <c r="A38" s="24"/>
      <c r="B38" s="20"/>
      <c r="C38" s="24" t="s">
        <v>14</v>
      </c>
      <c r="D38" s="24"/>
      <c r="E38" s="24"/>
      <c r="F38" s="24"/>
      <c r="G38" s="26"/>
      <c r="H38" s="26"/>
      <c r="I38" s="24"/>
      <c r="J38" s="24"/>
    </row>
    <row r="39" spans="1:10">
      <c r="A39" s="24"/>
      <c r="B39" s="20"/>
      <c r="C39" s="24" t="s">
        <v>15</v>
      </c>
      <c r="D39" s="24"/>
      <c r="E39" s="24"/>
      <c r="F39" s="24"/>
      <c r="G39" s="26"/>
      <c r="H39" s="26"/>
      <c r="I39" s="24"/>
      <c r="J39" s="24"/>
    </row>
    <row r="40" spans="1:10">
      <c r="A40" s="24"/>
      <c r="B40" s="20"/>
      <c r="C40" s="24"/>
      <c r="D40" s="24"/>
      <c r="E40" s="24"/>
      <c r="F40" s="24"/>
      <c r="G40" s="26"/>
      <c r="H40" s="26"/>
      <c r="I40" s="24"/>
      <c r="J40" s="24"/>
    </row>
  </sheetData>
  <mergeCells count="13">
    <mergeCell ref="C34:D34"/>
    <mergeCell ref="C33:D33"/>
    <mergeCell ref="C30:D30"/>
    <mergeCell ref="C3:D3"/>
    <mergeCell ref="C4:D4"/>
    <mergeCell ref="C12:D12"/>
    <mergeCell ref="B5:D8"/>
    <mergeCell ref="C9:D9"/>
    <mergeCell ref="C15:D15"/>
    <mergeCell ref="C18:D18"/>
    <mergeCell ref="C21:D21"/>
    <mergeCell ref="C24:D24"/>
    <mergeCell ref="C27:D27"/>
  </mergeCells>
  <phoneticPr fontId="1"/>
  <dataValidations count="1">
    <dataValidation type="list" allowBlank="1" showInputMessage="1" showErrorMessage="1" sqref="J33">
      <formula1>"可,否"</formula1>
    </dataValidation>
  </dataValidations>
  <pageMargins left="0.7" right="0.7" top="0.75" bottom="0.75" header="0.3" footer="0.3"/>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view="pageBreakPreview" zoomScale="60" zoomScaleNormal="70" workbookViewId="0">
      <pane ySplit="3" topLeftCell="A4" activePane="bottomLeft" state="frozen"/>
      <selection activeCell="D29" sqref="D29"/>
      <selection pane="bottomLeft" activeCell="G24" sqref="G24"/>
    </sheetView>
  </sheetViews>
  <sheetFormatPr defaultColWidth="3.875" defaultRowHeight="18.75"/>
  <cols>
    <col min="2" max="2" width="5.25" style="2" bestFit="1" customWidth="1"/>
    <col min="3" max="3" width="6.125" customWidth="1"/>
    <col min="4" max="4" width="42" bestFit="1" customWidth="1"/>
    <col min="5" max="5" width="14.5" customWidth="1"/>
    <col min="6" max="6" width="11.75" style="5" customWidth="1"/>
    <col min="7" max="8" width="62.875" bestFit="1" customWidth="1"/>
  </cols>
  <sheetData>
    <row r="1" spans="1:8">
      <c r="A1" s="24" t="s">
        <v>115</v>
      </c>
      <c r="B1" s="20"/>
      <c r="C1" s="24"/>
      <c r="D1" s="24"/>
      <c r="E1" s="24"/>
      <c r="F1" s="26"/>
      <c r="G1" s="24"/>
      <c r="H1" s="24"/>
    </row>
    <row r="2" spans="1:8">
      <c r="A2" s="24"/>
      <c r="B2" s="28" t="s">
        <v>35</v>
      </c>
      <c r="C2" s="73"/>
      <c r="D2" s="73"/>
      <c r="E2" s="24"/>
      <c r="F2" s="26"/>
      <c r="G2" s="24"/>
      <c r="H2" s="24"/>
    </row>
    <row r="3" spans="1:8">
      <c r="A3" s="24"/>
      <c r="B3" s="29" t="s">
        <v>0</v>
      </c>
      <c r="C3" s="78" t="s">
        <v>1</v>
      </c>
      <c r="D3" s="79"/>
      <c r="E3" s="62" t="s">
        <v>11</v>
      </c>
      <c r="F3" s="31"/>
      <c r="G3" s="29" t="s">
        <v>12</v>
      </c>
      <c r="H3" s="29" t="s">
        <v>30</v>
      </c>
    </row>
    <row r="4" spans="1:8">
      <c r="A4" s="24"/>
      <c r="B4" s="9"/>
      <c r="C4" s="80"/>
      <c r="D4" s="81"/>
      <c r="E4" s="58"/>
      <c r="F4" s="11"/>
      <c r="G4" s="8"/>
      <c r="H4" s="12"/>
    </row>
    <row r="5" spans="1:8">
      <c r="A5" s="24"/>
      <c r="B5" s="82" t="s">
        <v>114</v>
      </c>
      <c r="C5" s="93"/>
      <c r="D5" s="83"/>
      <c r="E5" s="59"/>
      <c r="F5" s="46"/>
      <c r="G5" s="42"/>
      <c r="H5" s="67"/>
    </row>
    <row r="6" spans="1:8">
      <c r="A6" s="24"/>
      <c r="B6" s="84"/>
      <c r="C6" s="94"/>
      <c r="D6" s="85"/>
      <c r="E6" s="50"/>
      <c r="F6" s="47"/>
      <c r="G6" s="44" t="s">
        <v>155</v>
      </c>
      <c r="H6" s="68"/>
    </row>
    <row r="7" spans="1:8">
      <c r="A7" s="24"/>
      <c r="B7" s="84"/>
      <c r="C7" s="94"/>
      <c r="D7" s="85"/>
      <c r="E7" s="60"/>
      <c r="F7" s="47"/>
      <c r="G7" s="57" t="s">
        <v>156</v>
      </c>
      <c r="H7" s="68"/>
    </row>
    <row r="8" spans="1:8">
      <c r="A8" s="24"/>
      <c r="B8" s="86"/>
      <c r="C8" s="95"/>
      <c r="D8" s="87"/>
      <c r="E8" s="61"/>
      <c r="F8" s="49"/>
      <c r="G8" s="43"/>
      <c r="H8" s="69"/>
    </row>
    <row r="9" spans="1:8">
      <c r="A9" s="24"/>
      <c r="B9" s="9"/>
      <c r="C9" s="15"/>
      <c r="D9" s="12" t="s">
        <v>111</v>
      </c>
      <c r="E9" s="16"/>
      <c r="F9" s="17"/>
      <c r="G9" s="18"/>
      <c r="H9" s="12"/>
    </row>
    <row r="10" spans="1:8">
      <c r="A10" s="24"/>
      <c r="B10" s="9"/>
      <c r="C10" s="15"/>
      <c r="D10" s="15" t="s">
        <v>112</v>
      </c>
      <c r="E10" s="16"/>
      <c r="F10" s="17"/>
      <c r="G10" s="18"/>
      <c r="H10" s="19"/>
    </row>
    <row r="11" spans="1:8">
      <c r="A11" s="24"/>
      <c r="B11" s="64"/>
      <c r="C11" s="63"/>
      <c r="D11" s="63"/>
      <c r="E11" s="63"/>
      <c r="F11" s="52"/>
      <c r="G11" s="65"/>
      <c r="H11" s="66"/>
    </row>
    <row r="12" spans="1:8">
      <c r="A12" s="24"/>
      <c r="B12" s="20"/>
      <c r="C12" s="24" t="s">
        <v>14</v>
      </c>
      <c r="D12" s="24"/>
      <c r="E12" s="24"/>
      <c r="F12" s="26"/>
      <c r="G12" s="24"/>
      <c r="H12" s="24"/>
    </row>
    <row r="13" spans="1:8">
      <c r="A13" s="24"/>
      <c r="B13" s="20"/>
      <c r="C13" s="24"/>
      <c r="D13" s="24"/>
      <c r="E13" s="24"/>
      <c r="F13" s="26"/>
      <c r="G13" s="24"/>
      <c r="H13" s="24"/>
    </row>
  </sheetData>
  <mergeCells count="3">
    <mergeCell ref="C3:D3"/>
    <mergeCell ref="C4:D4"/>
    <mergeCell ref="B5:D8"/>
  </mergeCells>
  <phoneticPr fontId="1"/>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表紙</vt:lpstr>
      <vt:lpstr>提案価格見積書</vt:lpstr>
      <vt:lpstr>提案価格見積明細書</vt:lpstr>
      <vt:lpstr>提案価格見積明細書 (パッケージ)</vt:lpstr>
      <vt:lpstr>提案価格見積明細書 (パッケージオプション)</vt:lpstr>
      <vt:lpstr>提案価格見積明細書 (ファシリティ)</vt:lpstr>
      <vt:lpstr>参考価格見積明細書 (端末等)</vt:lpstr>
      <vt:lpstr>参考価格見積明細書 (サービス終了時)</vt:lpstr>
      <vt:lpstr>'提案価格見積明細書 (パッケージ)'!Print_Area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秀峰</dc:creator>
  <cp:lastModifiedBy>古平町</cp:lastModifiedBy>
  <cp:lastPrinted>2019-12-13T10:00:52Z</cp:lastPrinted>
  <dcterms:created xsi:type="dcterms:W3CDTF">2019-11-30T07:39:05Z</dcterms:created>
  <dcterms:modified xsi:type="dcterms:W3CDTF">2019-12-13T10:03:32Z</dcterms:modified>
</cp:coreProperties>
</file>